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_Рабочие группы\Проекты ДВД\Энергосервис\2018 ГОД\Индикативный учет\Расходный договор 67 объектов\ПДЗК!\исправление\"/>
    </mc:Choice>
  </mc:AlternateContent>
  <bookViews>
    <workbookView xWindow="0" yWindow="120" windowWidth="21000" windowHeight="13050" activeTab="6"/>
  </bookViews>
  <sheets>
    <sheet name="Сводный сметный расчет" sheetId="2" r:id="rId1"/>
    <sheet name="Лист1" sheetId="1" r:id="rId2"/>
    <sheet name="В договор" sheetId="3" r:id="rId3"/>
    <sheet name="Лист3" sheetId="4" r:id="rId4"/>
    <sheet name="в дог2" sheetId="5" r:id="rId5"/>
    <sheet name="адреса фильтры" sheetId="6" r:id="rId6"/>
    <sheet name="конеч.версия" sheetId="7" r:id="rId7"/>
  </sheets>
  <definedNames>
    <definedName name="_xlnm._FilterDatabase" localSheetId="4" hidden="1">'в дог2'!$B$1:$C$132</definedName>
    <definedName name="_xlnm._FilterDatabase" localSheetId="2" hidden="1">'В договор'!$G$1:$G$132</definedName>
    <definedName name="_xlnm._FilterDatabase" localSheetId="6" hidden="1">конеч.версия!$A$15:$L$17</definedName>
    <definedName name="_xlnm._FilterDatabase" localSheetId="0" hidden="1">'Сводный сметный расчет'!$A$2:$J$132</definedName>
    <definedName name="ExternalData_1" localSheetId="6">конеч.версия!$A$1:$I$17</definedName>
    <definedName name="ExternalData_1" localSheetId="1">Лист1!$A$1:$I$245</definedName>
    <definedName name="ExternalData_1" localSheetId="0">'Сводный сметный расчет'!$A$1:$I$131</definedName>
    <definedName name="ExternalData_2" localSheetId="0">'Сводный сметный расчет'!$A$1:$I$131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7" l="1"/>
  <c r="G85" i="7"/>
  <c r="H85" i="7"/>
  <c r="I85" i="7"/>
  <c r="E85" i="7"/>
  <c r="I86" i="7" l="1"/>
  <c r="I87" i="7" l="1"/>
  <c r="I88" i="7" s="1"/>
  <c r="G125" i="3"/>
  <c r="G124" i="3"/>
  <c r="G123" i="3"/>
  <c r="F123" i="3"/>
  <c r="G122" i="3"/>
  <c r="F122" i="3"/>
  <c r="G121" i="3"/>
  <c r="F121" i="3"/>
  <c r="G120" i="3"/>
  <c r="F120" i="3"/>
  <c r="G119" i="3"/>
  <c r="F119" i="3"/>
  <c r="G118" i="3"/>
  <c r="F118" i="3"/>
  <c r="G117" i="3"/>
  <c r="F117" i="3"/>
  <c r="G116" i="3"/>
  <c r="F116" i="3"/>
  <c r="G115" i="3"/>
  <c r="F115" i="3"/>
  <c r="G114" i="3"/>
  <c r="F114" i="3"/>
  <c r="G113" i="3"/>
  <c r="F113" i="3"/>
  <c r="G112" i="3"/>
  <c r="F112" i="3"/>
  <c r="G111" i="3"/>
  <c r="F111" i="3"/>
  <c r="G110" i="3"/>
  <c r="F110" i="3"/>
  <c r="G109" i="3"/>
  <c r="F109" i="3"/>
  <c r="G108" i="3"/>
  <c r="F108" i="3"/>
  <c r="G107" i="3"/>
  <c r="F107" i="3"/>
  <c r="G106" i="3"/>
  <c r="F106" i="3"/>
  <c r="G105" i="3"/>
  <c r="F105" i="3"/>
  <c r="G104" i="3"/>
  <c r="F104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G82" i="3"/>
  <c r="G81" i="3"/>
  <c r="G80" i="3"/>
  <c r="F80" i="3"/>
  <c r="G79" i="3"/>
  <c r="G78" i="3"/>
  <c r="G77" i="3"/>
  <c r="F77" i="3"/>
  <c r="G76" i="3"/>
  <c r="F76" i="3"/>
  <c r="G75" i="3"/>
  <c r="G74" i="3"/>
  <c r="G73" i="3"/>
  <c r="F73" i="3"/>
  <c r="G72" i="3"/>
  <c r="G71" i="3"/>
  <c r="G70" i="3"/>
  <c r="G69" i="3"/>
  <c r="F69" i="3"/>
  <c r="G68" i="3"/>
  <c r="G67" i="3"/>
  <c r="G66" i="3"/>
  <c r="F66" i="3"/>
  <c r="G65" i="3"/>
  <c r="G64" i="3"/>
  <c r="G63" i="3"/>
  <c r="G62" i="3"/>
  <c r="G61" i="3"/>
  <c r="G60" i="3"/>
  <c r="G59" i="3"/>
  <c r="F59" i="3"/>
  <c r="G58" i="3"/>
  <c r="G57" i="3"/>
  <c r="G56" i="3"/>
  <c r="F56" i="3"/>
  <c r="G55" i="3"/>
  <c r="G54" i="3"/>
  <c r="G53" i="3"/>
  <c r="F53" i="3"/>
  <c r="G52" i="3"/>
  <c r="G51" i="3"/>
  <c r="G50" i="3"/>
  <c r="G49" i="3"/>
  <c r="G48" i="3"/>
  <c r="F48" i="3"/>
  <c r="G47" i="3"/>
  <c r="G46" i="3"/>
  <c r="G45" i="3"/>
  <c r="G44" i="3"/>
  <c r="G43" i="3"/>
  <c r="G42" i="3"/>
  <c r="F42" i="3"/>
  <c r="G41" i="3"/>
  <c r="G40" i="3"/>
  <c r="F40" i="3"/>
  <c r="G39" i="3"/>
  <c r="G38" i="3"/>
  <c r="F38" i="3"/>
  <c r="G37" i="3"/>
  <c r="G36" i="3"/>
  <c r="G35" i="3"/>
  <c r="G34" i="3"/>
  <c r="F34" i="3"/>
  <c r="G33" i="3"/>
  <c r="G32" i="3"/>
  <c r="F32" i="3"/>
  <c r="G31" i="3"/>
  <c r="G30" i="3"/>
  <c r="F30" i="3"/>
  <c r="G29" i="3"/>
  <c r="G28" i="3"/>
  <c r="G27" i="3"/>
  <c r="G26" i="3"/>
  <c r="F26" i="3"/>
  <c r="G25" i="3"/>
  <c r="G24" i="3"/>
  <c r="G23" i="3"/>
  <c r="F23" i="3"/>
  <c r="G22" i="3"/>
  <c r="G21" i="3"/>
  <c r="G20" i="3"/>
  <c r="G19" i="3"/>
  <c r="F19" i="3"/>
  <c r="G18" i="3"/>
  <c r="G17" i="3"/>
  <c r="F17" i="3"/>
  <c r="G16" i="3"/>
  <c r="G15" i="3"/>
  <c r="G14" i="3"/>
  <c r="G13" i="3"/>
  <c r="F13" i="3"/>
  <c r="G12" i="3"/>
  <c r="G11" i="3"/>
  <c r="G10" i="3"/>
  <c r="F10" i="3"/>
  <c r="G9" i="3"/>
  <c r="G8" i="3"/>
  <c r="G7" i="3"/>
  <c r="F7" i="3"/>
  <c r="G6" i="3"/>
  <c r="G5" i="3"/>
  <c r="I128" i="2"/>
  <c r="I129" i="2" s="1"/>
  <c r="H128" i="2"/>
  <c r="H129" i="2" s="1"/>
  <c r="G128" i="2"/>
  <c r="G129" i="2" s="1"/>
  <c r="F128" i="2"/>
  <c r="F129" i="2" s="1"/>
  <c r="E128" i="2"/>
  <c r="E129" i="2" s="1"/>
  <c r="F130" i="2" l="1"/>
  <c r="F131" i="2" s="1"/>
  <c r="E130" i="2"/>
  <c r="E131" i="2" s="1"/>
  <c r="G130" i="2"/>
  <c r="G131" i="2" s="1"/>
  <c r="H130" i="2"/>
  <c r="H131" i="2" s="1"/>
  <c r="I130" i="2"/>
  <c r="I131" i="2" s="1"/>
  <c r="I242" i="1"/>
  <c r="I243" i="1" s="1"/>
  <c r="H242" i="1"/>
  <c r="H243" i="1" s="1"/>
  <c r="G242" i="1"/>
  <c r="G243" i="1" s="1"/>
  <c r="F242" i="1"/>
  <c r="F243" i="1" s="1"/>
  <c r="E242" i="1"/>
  <c r="E243" i="1" s="1"/>
  <c r="G244" i="1" l="1"/>
  <c r="G245" i="1" s="1"/>
  <c r="E244" i="1"/>
  <c r="E245" i="1" s="1"/>
  <c r="I244" i="1"/>
  <c r="I245" i="1" s="1"/>
  <c r="H244" i="1"/>
  <c r="H245" i="1" s="1"/>
  <c r="F244" i="1"/>
  <c r="F245" i="1" s="1"/>
</calcChain>
</file>

<file path=xl/connections.xml><?xml version="1.0" encoding="utf-8"?>
<connections xmlns="http://schemas.openxmlformats.org/spreadsheetml/2006/main">
  <connection id="1" name="Подключение" type="4" refreshedVersion="5" background="1" saveData="1">
    <webPr xl2000="1" url="file:///C:/Users/vtsy002/AUS_user_files/print_output/output_125650865.html" htmlFormat="all"/>
  </connection>
  <connection id="2" name="Подключение1" type="4" refreshedVersion="5" background="1" saveData="1">
    <webPr xl2000="1" url="file:///C:/Users/vtsy002/AUS_user_files/print_output/output_125650865.html" htmlFormat="all"/>
  </connection>
  <connection id="3" name="Подключение11" type="4" refreshedVersion="5" background="1" saveData="1">
    <webPr xl2000="1" url="file:///C:/Users/vtsy002/AUS_user_files/print_output/output_125650865.html" htmlFormat="all"/>
  </connection>
  <connection id="4" name="Подключение12" type="4" refreshedVersion="5" background="1" saveData="1">
    <webPr xl2000="1" url="file:///C:/Users/vtsy002/AUS_user_files/print_output/output_125650865.html" htmlFormat="all"/>
  </connection>
</connections>
</file>

<file path=xl/sharedStrings.xml><?xml version="1.0" encoding="utf-8"?>
<sst xmlns="http://schemas.openxmlformats.org/spreadsheetml/2006/main" count="2294" uniqueCount="824">
  <si>
    <t>Адепт:Управление строительством v 8.7 © ООО"Адепт"</t>
  </si>
  <si>
    <t>№
п/п</t>
  </si>
  <si>
    <t>Наименование работ и затрат</t>
  </si>
  <si>
    <t>Сметная стоимость, тыс.руб</t>
  </si>
  <si>
    <t>всего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</si>
  <si>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</si>
  <si>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</si>
  <si>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</si>
  <si>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</si>
  <si>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1</t>
  </si>
  <si>
    <t>2</t>
  </si>
  <si>
    <t>3</t>
  </si>
  <si>
    <t>4</t>
  </si>
  <si>
    <t>5</t>
  </si>
  <si>
    <t>6</t>
  </si>
  <si>
    <t>7</t>
  </si>
  <si>
    <t>8</t>
  </si>
  <si>
    <t>01</t>
  </si>
  <si>
    <t>Узел технологического учета тепловой энергии и теплоносителя в точке учета ИТП, г. Ижевск, ул. Дзержинского, 46</t>
  </si>
  <si>
    <t>02</t>
  </si>
  <si>
    <t>Узел технологического учета тепловой энергии и теплоносителя в точке учета БГВС, г. Ижевск, ул. Дзержинского, 32</t>
  </si>
  <si>
    <t>Узел технологического учета тепловой энергии и теплоносителя в точке учета ЦТП - 1 мкр.1 бл."Буммаш" ул.Дзержинского, 103А</t>
  </si>
  <si>
    <t>03</t>
  </si>
  <si>
    <t>Узел технологического учета тепловой энергии и теплоносителя в точке учета БГВС, г. Ижевск, ул. Дзержинского, 2</t>
  </si>
  <si>
    <t>04</t>
  </si>
  <si>
    <t>Узел технологического учета тепловой энергии и теплоносителя в точке учета БГВС, г. Ижевск, ул. Дзержинского, 14</t>
  </si>
  <si>
    <t>Узел технологического учета тепловой энергии и теплоносителя в точке учета ЦТП-1 15 мкр. «Север» г. Ижевск, ул. 10 лет Октября, 7А</t>
  </si>
  <si>
    <t>05</t>
  </si>
  <si>
    <t>Узел технологического учета тепловой энергии и теплоносителя в точке учета БГВС, г. Ижевск, ул. Коммунаров, 224а</t>
  </si>
  <si>
    <t>06</t>
  </si>
  <si>
    <t>Узел технологического учета тепловой энергии и теплоносителя в точке учета ИТП, г. Ижевск, ул. Лихвинцева, 68</t>
  </si>
  <si>
    <t>Узел технологического учета тепловой энергии и теплоносителя в точке учета ЦТП-2 15 мкр. «Север» г. Ижевск, ул. 10 лет Октября, 21А</t>
  </si>
  <si>
    <t>07</t>
  </si>
  <si>
    <t>Узел технологического учета тепловой энергии и теплоносителя в точке учета БГВС, г. Ижевск, ул. Ломоносова, 2</t>
  </si>
  <si>
    <t>08</t>
  </si>
  <si>
    <t>Узел технологического учета тепловой энергии и теплоносителя в точке учета БГВС, г. Ижевск, ул. Репина, 26</t>
  </si>
  <si>
    <t>09</t>
  </si>
  <si>
    <t>Узел технологического учета тепловой энергии и теплоносителя в точке учета БГВС, г. Ижевск, ул. Советская, 66</t>
  </si>
  <si>
    <t>9</t>
  </si>
  <si>
    <t>Узел технологического учета тепловой энергии и теплоносителя в точке учета ЦТП-МЖК г. Ижевск, ул. 30 лет Победы, д.2</t>
  </si>
  <si>
    <t>10</t>
  </si>
  <si>
    <t>Узел технологического учета тепловой энергии и теплоносителя в точке учета БГВС, г. Ижевск, ул. Удмуртская, 233</t>
  </si>
  <si>
    <t>Узел технологического учета тепловой энергии и теплоносителя в точке учета ЦТП-42 5 мкр. С-З г. Ижевск ул. Школьная, д. 25Б</t>
  </si>
  <si>
    <t>11</t>
  </si>
  <si>
    <t>Узел технологического учета тепловой энергии и теплоносителя в точке учета БГВС, г. Ижевск, ул. Строительный городок, 59</t>
  </si>
  <si>
    <t>12</t>
  </si>
  <si>
    <t>Узел технологического учета тепловой энергии и теплоносителя в точке учета БГВС, г. Ижевск, ул. Баранова, 53</t>
  </si>
  <si>
    <t>13</t>
  </si>
  <si>
    <t>Узел технологического учета тепловой энергии и теплоносителя в точке учета БГВС, г. Ижевск, ул. Новостроительная, 29а</t>
  </si>
  <si>
    <t>Узел технологического учета тепловой энергии и теплоносителя в точке учета ЦТП-А 1 мкр. "Аэропорт" г. Ижевск, ул. 40 лет Победы, 78А</t>
  </si>
  <si>
    <t>14</t>
  </si>
  <si>
    <t>Узел технологического учета тепловой энергии и теплоносителя в точке учета БГВС, г. Ижевск, ул. Строительный городок, 65</t>
  </si>
  <si>
    <t>15</t>
  </si>
  <si>
    <t>Узел технологического учета тепловой энергии и теплоносителя в точке учета БГВС, г. Ижевск, ул. Строителей, д. 53а</t>
  </si>
  <si>
    <t>Узел технологического учета тепловой энергии и теплоносителя в точке учета ЦТП Береговая, г. Ижевск, ул. 50 лет Пионерии, 26А</t>
  </si>
  <si>
    <t>16</t>
  </si>
  <si>
    <t>Узел технологического учета тепловой энергии и теплоносителя в точке учета БГВС, г. Ижевск, ул. Строителей городок, д. 69а</t>
  </si>
  <si>
    <t>17</t>
  </si>
  <si>
    <t>Узел технологического учета тепловой энергии и теплоносителя в точке учета ИТП, г. Ижевск, ул. 30 лет Победы, 96</t>
  </si>
  <si>
    <t>18</t>
  </si>
  <si>
    <t>Узел технологического учета тепловой энергии и теплоносителя в точке учета БГВС, г. Ижевск, ул. Коммунаров, 351</t>
  </si>
  <si>
    <t>Узел технологического учета тепловой энергии и теплоносителя в точке учета ЦТП-3 Восточного мкр. г. Ижевск, ул.Автозаводская, д. 38А</t>
  </si>
  <si>
    <t>19</t>
  </si>
  <si>
    <t>Узел технологического учета тепловой энергии и теплоносителя в точке учета БГВС, г. Ижевск, ул. Коммунаров, 319</t>
  </si>
  <si>
    <t>Узел технологического учета тепловой энергии и теплоносителя в точке учета ЦТП-2 1 Восточного мкр. г. Ижевск, ул. Барышникова, 77 А</t>
  </si>
  <si>
    <t>20</t>
  </si>
  <si>
    <t>Узел технологического учета тепловой энергии и теплоносителя в точке учета БГВС, г. Ижевск, ул. К. Маркса, 208</t>
  </si>
  <si>
    <t>Узел технологического учета тепловой энергии и теплоносителя в точке учета ЦТП-4 мкр. 1-5 бл. "Буммаш" г. Ижевск, ул. Буммашевская, д.36А</t>
  </si>
  <si>
    <t>21</t>
  </si>
  <si>
    <t>Узел технологического учета тепловой энергии и теплоносителя в точке учета БГВС, г. Ижевск, ул. К. Маркса, 262А</t>
  </si>
  <si>
    <t>22</t>
  </si>
  <si>
    <t>Узел технологического учета тепловой энергии и теплоносителя в точке учета БГВС, г. Ижевск, ул. Красногеройская, 30</t>
  </si>
  <si>
    <t>23</t>
  </si>
  <si>
    <t>Узел технологического учета тепловой энергии и теплоносителя в точке учета БГВС, г. Ижевск, ул. Красноармейская, 175</t>
  </si>
  <si>
    <t>Узел технологического учета тепловой энергии и теплоносителя в точке учета Точка учета ЦТП-1 Гольянского поселка, г. Ижевск, ул. Воровского, 160А</t>
  </si>
  <si>
    <t>24</t>
  </si>
  <si>
    <t>Узел технологического учета тепловой энергии и теплоносителя в точке учета БГВС, г. Ижевск, ул. Лихвинцева, д. 52</t>
  </si>
  <si>
    <t>Узел технологического учета тепловой энергии и теплоносителя в точке учета Точка учета ЦТП-2 Гольянского посёлка, г. Ижевск, ул. Восточная, 42А</t>
  </si>
  <si>
    <t>25</t>
  </si>
  <si>
    <t>Узел технологического учета тепловой энергии и теплоносителя в точке учета БГВС, г. Ижевск, ул. Пушкинская, д. 215</t>
  </si>
  <si>
    <t>Узел технологического учета тепловой энергии и теплоносителя в точке учета ЦТП-Удмуртская, г. Ижевск ул. Удмуртская, д. 208Б</t>
  </si>
  <si>
    <t>26</t>
  </si>
  <si>
    <t>Узел технологического учета тепловой энергии и теплоносителя в точке учета ИТП, г. Ижевск, ул. Пушкинская, 222</t>
  </si>
  <si>
    <t>27</t>
  </si>
  <si>
    <t>Узел технологического учета тепловой энергии и теплоносителя в точке учета ИТП, г. Ижевск, ул. Пушкинская, 242</t>
  </si>
  <si>
    <t>28</t>
  </si>
  <si>
    <t>Узел технологического учета тепловой энергии и теплоносителя в точке учета БГВС, г. Ижевск, ул. Пушкинская, 262</t>
  </si>
  <si>
    <t>29</t>
  </si>
  <si>
    <t>Узел технологического учета тепловой энергии и теплоносителя в точке учета БГВС, г. Ижевск, ул. 1-я Подлесная, 68</t>
  </si>
  <si>
    <t>30</t>
  </si>
  <si>
    <t>Узел технологического учета тепловой энергии и теплоносителя в точке учета БГВС, г. Ижевск, ул. 30 лет Победы, 15а</t>
  </si>
  <si>
    <t>Узел технологического учета тепловой энергии и теплоносителя в точке учета ЦТП-3 Гольянского поселка, г. Ижевск, ул. Восточная, 72а</t>
  </si>
  <si>
    <t>31</t>
  </si>
  <si>
    <t>Узел технологического учета тепловой энергии и теплоносителя в точке учета ИТП, г. Ижевск, ул. 30 лет Победы, 19а</t>
  </si>
  <si>
    <t>32</t>
  </si>
  <si>
    <t>Узел технологического учета тепловой энергии и теплоносителя в точке учета БГВС, г. Ижевск, пос. Ключевой, 81в</t>
  </si>
  <si>
    <t>33</t>
  </si>
  <si>
    <t>Узел технологического учета тепловой энергии и теплоносителя в точке учета БГВС, г. Ижевск, пос. Ключевой, 83</t>
  </si>
  <si>
    <t>34</t>
  </si>
  <si>
    <t>Узел технологического учета тепловой энергии и теплоносителя в точке учета БГВС, г. Ижевск, ул. Красноармейская, 125</t>
  </si>
  <si>
    <t>Узел технологического учета тепловой энергии и теплоносителя в точке учета ЦТП-29 мкр. Культбаза-3 г. Ижевск, ул. Л. Толстого, 26А</t>
  </si>
  <si>
    <t>35</t>
  </si>
  <si>
    <t>Узел технологического учета тепловой энергии и теплоносителя в точке учета БГВС, г. Ижевск, ул. Ленина, 94а</t>
  </si>
  <si>
    <t>36</t>
  </si>
  <si>
    <t>Узел технологического учета тепловой энергии и теплоносителя в точке учета БГВС, г. Ижевск, ул. Орджоникидзе, 20</t>
  </si>
  <si>
    <t>Узел технологического учета тепловой энергии и теплоносителя в точке учета ЦТП-34 мкр. «Ю-2» г. Ижевск, ул. К. Либкнехта, 26А</t>
  </si>
  <si>
    <t>37</t>
  </si>
  <si>
    <t>Узел технологического учета тепловой энергии и теплоносителя в точке учета БГВС, г. Ижевск, Прасовский пер., 4</t>
  </si>
  <si>
    <t>38</t>
  </si>
  <si>
    <t>Узел технологического учета тепловой энергии и теплоносителя в точке учета БГВС, г. Ижевск, ул. Советская, 16</t>
  </si>
  <si>
    <t>Узел технологического учета тепловой энергии и теплоносителя в точке учета ЦТП-25 4 мкр. С-3 г. Ижевск, ул. Металлистов, 52</t>
  </si>
  <si>
    <t>39</t>
  </si>
  <si>
    <t>Узел технологического учета тепловой энергии и теплоносителя в точке учета БГВС, г. Ижевск, ул. Советская, д. 34</t>
  </si>
  <si>
    <t>40</t>
  </si>
  <si>
    <t>Узел технологического учета тепловой энергии и теплоносителя в точке учета БГВС, г. Ижевск, ул. Ст. Разина, 48</t>
  </si>
  <si>
    <t>41</t>
  </si>
  <si>
    <t>Узел технологического учета тепловой энергии и теплоносителя в точке учета БГВС, г. Ижевск, ул. Циолковского, д. 13</t>
  </si>
  <si>
    <t>42</t>
  </si>
  <si>
    <t>Узел технологического учета тепловой энергии и теплоносителя в точке учета БГВС, г. Ижевск, ул. Линейная, д.5а (Старки)</t>
  </si>
  <si>
    <t>43</t>
  </si>
  <si>
    <t>44</t>
  </si>
  <si>
    <t>Узел технологического учета тепловой энергии и теплоносителя в точке учета ИТП, г. Ижевск, ул. Пушкинская, 247 (6 мкр)</t>
  </si>
  <si>
    <t>45</t>
  </si>
  <si>
    <t>Узел технологического учета тепловой энергии и теплоносителя в точке учета БГВС, г. Ижевск, ул. Коммунаров, 289</t>
  </si>
  <si>
    <t>Узел технологического учета тепловой энергии и теплоносителя в точке учета ЦТП-25 мкр. "Ю-2" г. Ижевск, ул. Удмуртская, 145 А</t>
  </si>
  <si>
    <t>46</t>
  </si>
  <si>
    <t>Узел технологического учета тепловой энергии и теплоносителя в точке учета ИТП, г. Ижевск, ул. Пушкинская, 233</t>
  </si>
  <si>
    <t>47</t>
  </si>
  <si>
    <t>Узел технологического учета тепловой энергии и теплоносителя в точке учета БГВС, г. Ижевск, ул. К.Маркса, д. 13</t>
  </si>
  <si>
    <t>Узел технологического учета тепловой энергии и теплоносителя в точке учета ЦТП-2 Мотозавод г. Ижевск, ул. К Маркса, 265Т</t>
  </si>
  <si>
    <t>48</t>
  </si>
  <si>
    <t>Узел технологического учета тепловой энергии и теплоносителя в точке учета ИТП, г. Ижевск, ул. Советская, 10А</t>
  </si>
  <si>
    <t>49</t>
  </si>
  <si>
    <t>Узел технологического учета тепловой энергии и теплоносителя в точке учета БГВС, г. Ижевск, ул. Гагарина, 37а</t>
  </si>
  <si>
    <t>50</t>
  </si>
  <si>
    <t>Узел технологического учета тепловой энергии и теплоносителя в точке учета ИТП, г. Ижевск, ул. Орджоникидзе, д. 25б</t>
  </si>
  <si>
    <t>Узел технологического учета тепловой энергии и теплоносителя в точке учета ЦТП-11 мкр. Север г. Ижевск, ул. Карла Маркса, 397А</t>
  </si>
  <si>
    <t>51</t>
  </si>
  <si>
    <t>Узел технологического учета тепловой энергии и теплоносителя в точке учета ИТП, г. Ижевск, ул. Орджоникидзе, 35 б</t>
  </si>
  <si>
    <t>52</t>
  </si>
  <si>
    <t>53</t>
  </si>
  <si>
    <t>Узел технологического учета тепловой энергии и теплоносителя в точке учета ИТП, г. Ижевск, ул. Зенитная, 5</t>
  </si>
  <si>
    <t>Узел технологического учета тепловой энергии и теплоносителя в точке учета ЦТП-Ключевого поселка г. Ижевск, ул. Ключевой поселок, 63А</t>
  </si>
  <si>
    <t>54</t>
  </si>
  <si>
    <t>Узел технологического учета тепловой энергии и теплоносителя в точке учета Точка учета ЦТП-47 кв. г. Ижевск, ул. Удмуртская, 197А</t>
  </si>
  <si>
    <t>55</t>
  </si>
  <si>
    <t>Узел технологического учета тепловой энергии и теплоносителя в точке учета ИТП, г. Ижевск, ул. Песочная, 2а</t>
  </si>
  <si>
    <t>56</t>
  </si>
  <si>
    <t>57</t>
  </si>
  <si>
    <t>Узел технологического учета тепловой энергии и теплоносителя в точке учета ИТПВС, г. Ижевск, ул. Якшур-Бодьинский тракт О/ЗТ</t>
  </si>
  <si>
    <t>Узел технологического учета тепловой энергии и теплоносителя в точке учета ЦТП-23 мкр. Ю-1 г. Ижевск, ул. Красноармейская, 76а</t>
  </si>
  <si>
    <t>58</t>
  </si>
  <si>
    <t>Узел технологического учета тепловой энергии и теплоносителя в точке учета ИТП, г. Ижевск, ул. Кирова, 17</t>
  </si>
  <si>
    <t>59</t>
  </si>
  <si>
    <t>Узел технологического учета тепловой энергии и теплоносителя в точке учета БГВС 35 квартала, г. Ижевск, ул. Ленина, д. 38а</t>
  </si>
  <si>
    <t>60</t>
  </si>
  <si>
    <t>Узел технологического учета тепловой энергии и теплоносителя в точке учета БГВС, г. Ижевск, ул. Орджоникидзе, 10а</t>
  </si>
  <si>
    <t>61</t>
  </si>
  <si>
    <t>63</t>
  </si>
  <si>
    <t>64</t>
  </si>
  <si>
    <t>65</t>
  </si>
  <si>
    <t>Узел технологического учета тепловой энергии и теплоносителя в точке учета ЦТП-701 г. Ижевск, ул. Сабурова, 47А</t>
  </si>
  <si>
    <t>66</t>
  </si>
  <si>
    <t>67</t>
  </si>
  <si>
    <t>Узел технологического учета тепловой энергии и теплоносителя в точке учета ЦТП-3 мкр. А-5 «Аэропорт» г. Ижевск, ул. Молодежная, 95а</t>
  </si>
  <si>
    <t>68</t>
  </si>
  <si>
    <t>69</t>
  </si>
  <si>
    <t>Узел технологического учета тепловой энергии и теплоносителя в точке учета ЦТП-9 6 мкр. "С-3" г. Ижевск, ул. Нижняя, 18</t>
  </si>
  <si>
    <t>70</t>
  </si>
  <si>
    <t>Узел технологического учета тепловой энергии и теплоносителя в точке учета ЦТП-СХА г. Ижевск ул. Студенческая, д. 9</t>
  </si>
  <si>
    <t>71</t>
  </si>
  <si>
    <t>72</t>
  </si>
  <si>
    <t>Узел технологического учета тепловой энергии и теплоносителя в точке учета ЦТП-12 Восточного мкр. г. Ижевск, ул. Сабурова, 47 А</t>
  </si>
  <si>
    <t>73</t>
  </si>
  <si>
    <t>Узел технологического учета тепловой энергии и теплоносителя в точке учета ЦТП-2 2 Восточного мкр. г. Ижевск, ул. Сабурова, 37А</t>
  </si>
  <si>
    <t>74</t>
  </si>
  <si>
    <t>75</t>
  </si>
  <si>
    <t>76</t>
  </si>
  <si>
    <t>77</t>
  </si>
  <si>
    <t>Узел технологического учета тепловой энергии и теплоносителя в точке учета ЦТП-1 мкр. Карлутский-1 г. Ижевск, ул. Совхозная, 7</t>
  </si>
  <si>
    <t>78</t>
  </si>
  <si>
    <t>Узел технологического учета тепловой энергии и теплоносителя в точке учета ЦТП-26 мкр. А 7 "Аэропорт" г. Ижевск, ул. Союзная, 77А</t>
  </si>
  <si>
    <t>79</t>
  </si>
  <si>
    <t>80</t>
  </si>
  <si>
    <t>81</t>
  </si>
  <si>
    <t>82</t>
  </si>
  <si>
    <t>83</t>
  </si>
  <si>
    <t>Узел технологического учета тепловой энергии и теплоносителя в точке учета ЦТП-1 мкр. Культбаза-2 г. Ижевск, ул. Тимирязева, 3А</t>
  </si>
  <si>
    <t>84</t>
  </si>
  <si>
    <t>85</t>
  </si>
  <si>
    <t>Узел технологического учета тепловой энергии и теплоносителя в точке учета ЦТП-6 Восточного мкр. г. Ижевск, ул. Труда, 2А</t>
  </si>
  <si>
    <t>86</t>
  </si>
  <si>
    <t>Узел технологического учета тепловой энергии и теплоносителя в точке учета ЦТП-РОЦ г. Ижевск, ул. Труда, 3А</t>
  </si>
  <si>
    <t>87</t>
  </si>
  <si>
    <t>Узел технологического учета тепловой энергии и теплоносителя в точке учета ЦТП-2 17 мкр. Север г. Ижевск, ул. Удмуртская, 269А</t>
  </si>
  <si>
    <t>88</t>
  </si>
  <si>
    <t>Узел технологического учета тепловой энергии и теплоносителя в точке учета ЦТП-72 мкр. С-3 г. Ижевск, ул. Фруктовая, 35 А</t>
  </si>
  <si>
    <t>89</t>
  </si>
  <si>
    <t>Узел технологического учета тепловой энергии и теплоносителя в точке учета ЦТП-1 17 мкр. Север г. Ижевск, ул. Холмогорова, 45А</t>
  </si>
  <si>
    <t>90</t>
  </si>
  <si>
    <t>Узел технологического учета тепловой энергии и теплоносителя в точке учета ЦТП-6 г. Ижевск, 2 мкр. С-3</t>
  </si>
  <si>
    <t>91</t>
  </si>
  <si>
    <t>Узел технологического учета тепловой энергии и теплоносителя в точке учета ЦТП-МВД г. Ижевск, ул. Ворошилова, 72 А</t>
  </si>
  <si>
    <t>92</t>
  </si>
  <si>
    <t>93</t>
  </si>
  <si>
    <t>Узел технологического учета тепловой энергии и теплоносителя в точке учета ЦТП-6 мкр. "Буммаш" г. Ижевск, ул. 9-е Января, 255А</t>
  </si>
  <si>
    <t>94</t>
  </si>
  <si>
    <t>Узел технологического учета тепловой энергии и теплоносителя в точке учета ЦТП-Онкология, г. Ижевск, ул. Ленина, д. 102</t>
  </si>
  <si>
    <t>95</t>
  </si>
  <si>
    <t>Узел технологического учета тепловой энергии и теплоносителя в точке учета ЦТП-"Новая Ударная" г. Ижевск, ул. Воткинское шоссе, 124А</t>
  </si>
  <si>
    <t>96</t>
  </si>
  <si>
    <t>Узел технологического учета тепловой энергии и теплоносителя в точке учета ЦТП-Индустриального РОВД г. Ижевск, ул. Воткинское шоссе, д. 9</t>
  </si>
  <si>
    <t>97</t>
  </si>
  <si>
    <t>Узел технологического учета тепловой энергии и теплоносителя в точке учета Выход с ЦТП ПАО "Ижнефтемаш" г. Ижевск, ул. Ракетная, д. 40</t>
  </si>
  <si>
    <t>120</t>
  </si>
  <si>
    <t>Узел технологического учета тепловой энергии и теплоносителя в точке учета ЦТП-РКБ г. Ижевск, Воткинское шоссе, д.57/1</t>
  </si>
  <si>
    <t>121</t>
  </si>
  <si>
    <t>Узел технологического учета тепловой энергии и теплоносителя в точке учета ЦТП-44 кв., г. Ижевск, ул. Пушкинская, д.146А</t>
  </si>
  <si>
    <t>122</t>
  </si>
  <si>
    <t>Узел технологического учета тепловой энергии и теплоносителя в точке учета ЦТП-5 мкр. "Буммаш" г. Ижевск, ул. 9-е Января, 185 А</t>
  </si>
  <si>
    <t>123</t>
  </si>
  <si>
    <t>Узел технологического учета тепловой энергии и теплоносителя в точке учета ЦТП - "Шумайлова" г. Ижевск, ул. Коммунаров, д. 361а</t>
  </si>
  <si>
    <t>125</t>
  </si>
  <si>
    <t>Узел технологического учета тепловой энергии и теплоносителя в точке учета ЦТП-Удмуртская г. Ижевск, ул. Удмуртская, 208Б</t>
  </si>
  <si>
    <t>126</t>
  </si>
  <si>
    <t>Узел технологического учета тепловой энергии и теплоносителя в точке учета ЦТП-2 мкр. "Буммаш" г. Ижевск, ул. Воткинское шоссе, д. 46А</t>
  </si>
  <si>
    <t>127</t>
  </si>
  <si>
    <t>Узел технологического учета тепловой энергии и теплоносителя в точке учета ЦТП-1 мкр. А-12 г. Ижевск, ул. Ленина, 156А</t>
  </si>
  <si>
    <t>128</t>
  </si>
  <si>
    <t>Узел технологического учета тепловой энергии и теплоносителя в точке учета ЦТП-котельная Металлург г. Ижевск, ул. 8-я Подлесная, 68 А</t>
  </si>
  <si>
    <t>129</t>
  </si>
  <si>
    <t>Узел технологического учета тепловой энергии и теплоносителя в точке учета ЦТП-22 кв. г. Ижевск, ул. Коммунаров, д. 239 А</t>
  </si>
  <si>
    <t>130</t>
  </si>
  <si>
    <t>Узел технологического учета тепловой энергии и теплоносителя в точке учета Точка учета ЦТП-1 1 мкр. Северо-Западного р-на г. Ижевск, ул. 30 лет Победы, 80Б</t>
  </si>
  <si>
    <t>131</t>
  </si>
  <si>
    <t>Узел технологического учета тепловой энергии и теплоносителя в точке учета ЦТП-40 мкр. А-9 "Аэропорт" г. Ижевск, ул. 40 лет Победы, 118 А</t>
  </si>
  <si>
    <t>132</t>
  </si>
  <si>
    <t>Узел технологического учета тепловой энергии и теплоносителя в точке учета Точка учета ЦТП-4 6 мкр. С-З г. Ижевск, ул. Металлистов, 31</t>
  </si>
  <si>
    <t>133</t>
  </si>
  <si>
    <t>Узел технологического учета тепловой энергии и теплоносителя в точке учета ЦТП-1 1 Восточного мкр. г. Ижевск, ул. Барышникова, 35 А</t>
  </si>
  <si>
    <t>134</t>
  </si>
  <si>
    <t>Узел технологического учета тепловой энергии и теплоносителя в точке учета ЦТП-2 мкр. А-12 "Аэропорт" г. Ижевск, ул. Ленина, 158А</t>
  </si>
  <si>
    <t>135</t>
  </si>
  <si>
    <t>Узел технологического учета тепловой энергии и теплоносителя в точке учета ЦТП-А 2 мкр. "Аэропорт" г. Ижевск, ул. Молодежная, 34Б</t>
  </si>
  <si>
    <t>136</t>
  </si>
  <si>
    <t>Узел технологического учета тепловой энергии и теплоносителя в точке учета ЦТП-А 3 мкр. "Аэропорт" г. Ижевск, ул. Молодежная, 3А</t>
  </si>
  <si>
    <t>137</t>
  </si>
  <si>
    <t>Узел технологического учета тепловой энергии и теплоносителя в точке учета ЦТП - «Весна» г. Ижевск, ул. Пушкинская, 245Б</t>
  </si>
  <si>
    <t>138</t>
  </si>
  <si>
    <t>Узел технологического учета тепловой энергии и теплоносителя в точке учета ЦТП-27 мкр. А-6 "Аэропорт" г. Ижевск, ул. Союзная, 5Б</t>
  </si>
  <si>
    <t>139</t>
  </si>
  <si>
    <t>Узел технологического учета тепловой энергии и теплоносителя в точке учета ЦТП-2 мкр. Культбаза-1 г. Ижевск, ул. Шишкина, 1</t>
  </si>
  <si>
    <t>141</t>
  </si>
  <si>
    <t>Узел технологического учета тепловой энергии и теплоносителя в точке учета Котельная Ялтинская г. Ижевск, ул. Ялтинская, 55а</t>
  </si>
  <si>
    <t>142</t>
  </si>
  <si>
    <t>Узел технологического учета тепловой энергии и теплоносителя в точке учета Котельная "Липовая роща" г. Ижевск</t>
  </si>
  <si>
    <t>Всего по сводному см.расчету:</t>
  </si>
  <si>
    <t>Рентабельность ООО "ЕЭС-Гарант"</t>
  </si>
  <si>
    <t>Итого с учетом рентабельности ООО "ЕЭС-Гарант"</t>
  </si>
  <si>
    <t>НДС 18 %</t>
  </si>
  <si>
    <t xml:space="preserve">Итого по сводному см.расчету </t>
  </si>
  <si>
    <t>СВОДНАЯ СМЕТА</t>
  </si>
  <si>
    <t>"Создание автоматизированной измерительной системы технологического и коммерческого учета тепла и теплоносителя в тепловых сетях г. Ижевска"</t>
  </si>
  <si>
    <t>к договору №__________________________________________________________________________________________ от __________________</t>
  </si>
  <si>
    <t>СОГЛАСОВАНО</t>
  </si>
  <si>
    <t>УТВЕРЖДАЮ</t>
  </si>
  <si>
    <t>ООО «ЕЭС-Гарант»</t>
  </si>
  <si>
    <t>_____________________________ А. В. Рейтенбах</t>
  </si>
  <si>
    <t>ООО "УКС"</t>
  </si>
  <si>
    <t>___________________________ С. И. Пешков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</si>
  <si>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</si>
  <si>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</si>
  <si>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</si>
  <si>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</si>
  <si>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</si>
  <si>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</si>
  <si>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</si>
  <si>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</si>
  <si>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</si>
  <si>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</si>
  <si>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</si>
  <si>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</si>
  <si>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</si>
  <si>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</si>
  <si>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</si>
  <si>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</si>
  <si>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</si>
  <si>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</si>
  <si>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</si>
  <si>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</si>
  <si>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</si>
  <si>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</si>
  <si>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</si>
  <si>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</si>
  <si>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</si>
  <si>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</si>
  <si>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</si>
  <si>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</si>
  <si>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</si>
  <si>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</si>
  <si>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</si>
  <si>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</si>
  <si>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</si>
  <si>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</si>
  <si>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</si>
  <si>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</si>
  <si>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</si>
  <si>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</si>
  <si>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</si>
  <si>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</si>
  <si>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</si>
  <si>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</si>
  <si>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</si>
  <si>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</si>
  <si>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</si>
  <si>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</si>
  <si>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</si>
  <si>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</si>
  <si>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</si>
  <si>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</si>
  <si>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</si>
  <si>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</si>
  <si>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</si>
  <si>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</si>
  <si>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</si>
  <si>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</si>
  <si>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</si>
  <si>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</si>
  <si>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</si>
  <si>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</si>
  <si>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</si>
  <si>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</si>
  <si>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</si>
  <si>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</si>
  <si>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</si>
  <si>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</si>
  <si>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</si>
  <si>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</si>
  <si>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</si>
  <si>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</si>
  <si>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</si>
  <si>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</si>
  <si>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</si>
  <si>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</si>
  <si>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</si>
  <si>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2.76</t>
  </si>
  <si>
    <t>2.77</t>
  </si>
  <si>
    <t>2.78</t>
  </si>
  <si>
    <t>2.79</t>
  </si>
  <si>
    <t>2.80</t>
  </si>
  <si>
    <t>2.81</t>
  </si>
  <si>
    <t>2.82</t>
  </si>
  <si>
    <t>2.83</t>
  </si>
  <si>
    <t>2.84</t>
  </si>
  <si>
    <t>2.85</t>
  </si>
  <si>
    <t>2.86</t>
  </si>
  <si>
    <t>2.87</t>
  </si>
  <si>
    <t>2.88</t>
  </si>
  <si>
    <t>2.89</t>
  </si>
  <si>
    <t>2.90</t>
  </si>
  <si>
    <t>2.91</t>
  </si>
  <si>
    <t>2.92</t>
  </si>
  <si>
    <t>2.93</t>
  </si>
  <si>
    <t>2.94</t>
  </si>
  <si>
    <t>2.95</t>
  </si>
  <si>
    <t>2.96</t>
  </si>
  <si>
    <t>2.97</t>
  </si>
  <si>
    <t>2.98</t>
  </si>
  <si>
    <t>2.99</t>
  </si>
  <si>
    <t>2.100</t>
  </si>
  <si>
    <t>2.101</t>
  </si>
  <si>
    <t>2.102</t>
  </si>
  <si>
    <t>2.103</t>
  </si>
  <si>
    <t>2.104</t>
  </si>
  <si>
    <t>2.105</t>
  </si>
  <si>
    <t>2.106</t>
  </si>
  <si>
    <t>2.107</t>
  </si>
  <si>
    <t>2.108</t>
  </si>
  <si>
    <t>2.109</t>
  </si>
  <si>
    <t>2.110</t>
  </si>
  <si>
    <t>2.111</t>
  </si>
  <si>
    <t>2.112</t>
  </si>
  <si>
    <t>2.113</t>
  </si>
  <si>
    <t>2.114</t>
  </si>
  <si>
    <t>2.115</t>
  </si>
  <si>
    <t>2.116</t>
  </si>
  <si>
    <t>2.117</t>
  </si>
  <si>
    <t>2.118</t>
  </si>
  <si>
    <t>2.119</t>
  </si>
  <si>
    <t>2.120</t>
  </si>
  <si>
    <t>2.121</t>
  </si>
  <si>
    <t>2.122</t>
  </si>
  <si>
    <t>2.123</t>
  </si>
  <si>
    <t>2.124</t>
  </si>
  <si>
    <t>2.125</t>
  </si>
  <si>
    <t>2.126</t>
  </si>
  <si>
    <t>2.127</t>
  </si>
  <si>
    <t>2.128</t>
  </si>
  <si>
    <t>2.129</t>
  </si>
  <si>
    <t>2.130</t>
  </si>
  <si>
    <t>2.131</t>
  </si>
  <si>
    <t>2.132</t>
  </si>
  <si>
    <t>2.133</t>
  </si>
  <si>
    <t>2.134</t>
  </si>
  <si>
    <t>2.135</t>
  </si>
  <si>
    <t>2.136</t>
  </si>
  <si>
    <t>2.137</t>
  </si>
  <si>
    <t>2.138</t>
  </si>
  <si>
    <t>2.139</t>
  </si>
  <si>
    <t>2.140</t>
  </si>
  <si>
    <t>2.141</t>
  </si>
  <si>
    <t>2.142</t>
  </si>
  <si>
    <t>2.143</t>
  </si>
  <si>
    <t>2.144</t>
  </si>
  <si>
    <t>2.145</t>
  </si>
  <si>
    <t>2.146</t>
  </si>
  <si>
    <t>2.147</t>
  </si>
  <si>
    <t>2.148</t>
  </si>
  <si>
    <t>2.149</t>
  </si>
  <si>
    <t>2.150</t>
  </si>
  <si>
    <t>2.151</t>
  </si>
  <si>
    <t>2.152</t>
  </si>
  <si>
    <t>2.153</t>
  </si>
  <si>
    <t>2.154</t>
  </si>
  <si>
    <t>2.155</t>
  </si>
  <si>
    <t>2.156</t>
  </si>
  <si>
    <t>2.157</t>
  </si>
  <si>
    <t>2.158</t>
  </si>
  <si>
    <t>2.159</t>
  </si>
  <si>
    <t>2.160</t>
  </si>
  <si>
    <t>2.161</t>
  </si>
  <si>
    <t>2.162</t>
  </si>
  <si>
    <t>2.163</t>
  </si>
  <si>
    <t>2.164</t>
  </si>
  <si>
    <t>2.165</t>
  </si>
  <si>
    <t>2.166</t>
  </si>
  <si>
    <t>2.167</t>
  </si>
  <si>
    <t>2.168</t>
  </si>
  <si>
    <t>2.169</t>
  </si>
  <si>
    <t>2.170</t>
  </si>
  <si>
    <t>2.171</t>
  </si>
  <si>
    <t>2.172</t>
  </si>
  <si>
    <t>2.173</t>
  </si>
  <si>
    <t>2.174</t>
  </si>
  <si>
    <t>2.175</t>
  </si>
  <si>
    <t>2.176</t>
  </si>
  <si>
    <t>2.177</t>
  </si>
  <si>
    <t>2.178</t>
  </si>
  <si>
    <t>2.179</t>
  </si>
  <si>
    <t>2.180</t>
  </si>
  <si>
    <t>2.181</t>
  </si>
  <si>
    <t>2.182</t>
  </si>
  <si>
    <t>2.183</t>
  </si>
  <si>
    <t>2.184</t>
  </si>
  <si>
    <t>2.185</t>
  </si>
  <si>
    <t>2.186</t>
  </si>
  <si>
    <t>2.187</t>
  </si>
  <si>
    <t>2.188</t>
  </si>
  <si>
    <t>2.189</t>
  </si>
  <si>
    <t>2.190</t>
  </si>
  <si>
    <t>2.191</t>
  </si>
  <si>
    <t>2.192</t>
  </si>
  <si>
    <t>2.193</t>
  </si>
  <si>
    <t>2.194</t>
  </si>
  <si>
    <t>2.195</t>
  </si>
  <si>
    <t>2.196</t>
  </si>
  <si>
    <t>2.197</t>
  </si>
  <si>
    <t>2.198</t>
  </si>
  <si>
    <t>2.199</t>
  </si>
  <si>
    <t>2.200</t>
  </si>
  <si>
    <t>2.201</t>
  </si>
  <si>
    <t>2.202</t>
  </si>
  <si>
    <t>2.203</t>
  </si>
  <si>
    <t>2.204</t>
  </si>
  <si>
    <t>2.205</t>
  </si>
  <si>
    <t>2.206</t>
  </si>
  <si>
    <t>2.207</t>
  </si>
  <si>
    <t>2.208</t>
  </si>
  <si>
    <t>2.209</t>
  </si>
  <si>
    <t>2.210</t>
  </si>
  <si>
    <t>2.211</t>
  </si>
  <si>
    <t>2.212</t>
  </si>
  <si>
    <t>2.213</t>
  </si>
  <si>
    <t>2.214</t>
  </si>
  <si>
    <t>2.215</t>
  </si>
  <si>
    <t>2.216</t>
  </si>
  <si>
    <t>2.217</t>
  </si>
  <si>
    <t>2.218</t>
  </si>
  <si>
    <t>2.219</t>
  </si>
  <si>
    <t>2.220</t>
  </si>
  <si>
    <t>2.221</t>
  </si>
  <si>
    <t>2.222</t>
  </si>
  <si>
    <t>*  - Понижающий договорной коэффициент- это  не согласование расценок по установке фасонных частей и настройке модемов</t>
  </si>
  <si>
    <t>*Итого с понижающим договорным коэффициентом</t>
  </si>
  <si>
    <t>62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</si>
  <si>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</si>
  <si>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</si>
  <si>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</si>
  <si>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</si>
  <si>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</si>
  <si>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</si>
  <si>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</si>
  <si>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</si>
  <si>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</si>
  <si>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</si>
  <si>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</si>
  <si>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</si>
  <si>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</si>
  <si>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</si>
  <si>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</si>
  <si>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</si>
  <si>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</si>
  <si>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</si>
  <si>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</si>
  <si>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</si>
  <si>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</si>
  <si>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</si>
  <si>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124</t>
  </si>
  <si>
    <t>140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</si>
  <si>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</si>
  <si>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</si>
  <si>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</si>
  <si>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</si>
  <si>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</si>
  <si>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</si>
  <si>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</si>
  <si>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</si>
  <si>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</si>
  <si>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</si>
  <si>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</si>
  <si>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</si>
  <si>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</si>
  <si>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</si>
  <si>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</si>
  <si>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</si>
  <si>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</si>
  <si>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</si>
  <si>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</si>
  <si>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</si>
  <si>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</si>
  <si>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</si>
  <si>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</si>
  <si>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</si>
  <si>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</si>
  <si>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</si>
  <si>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</si>
  <si>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</si>
  <si>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</si>
  <si>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</si>
  <si>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</si>
  <si>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</si>
  <si>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</si>
  <si>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</si>
  <si>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</si>
  <si>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</si>
  <si>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</si>
  <si>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</si>
  <si>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</si>
  <si>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</si>
  <si>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</si>
  <si>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</si>
  <si>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</si>
  <si>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</si>
  <si>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</si>
  <si>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</si>
  <si>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</si>
  <si>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</si>
  <si>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</si>
  <si>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</si>
  <si>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</si>
  <si>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</si>
  <si>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</si>
  <si>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</si>
  <si>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</si>
  <si>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</si>
  <si>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</si>
  <si>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</si>
  <si>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</si>
  <si>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</si>
  <si>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</si>
  <si>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</si>
  <si>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</si>
  <si>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</si>
  <si>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</si>
  <si>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</si>
  <si>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</si>
  <si>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</si>
  <si>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</si>
  <si>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</si>
  <si>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</si>
  <si>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</si>
  <si>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</si>
  <si>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</si>
  <si>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</si>
  <si>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</si>
  <si>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</si>
  <si>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</si>
  <si>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</si>
  <si>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</si>
  <si>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 xml:space="preserve">Номера сметных расчетов </t>
  </si>
  <si>
    <t xml:space="preserve">Номер Приложения </t>
  </si>
  <si>
    <t>Приложение №2</t>
  </si>
  <si>
    <t>ИТП, г. Ижевск, ул. Дзержинского, 46</t>
  </si>
  <si>
    <t>БГВС, г. Ижевск, ул. Дзержинского, 32</t>
  </si>
  <si>
    <t>ЦТП - 1 мкр.1 бл."Буммаш" ул.Дзержинского, 103А</t>
  </si>
  <si>
    <t>БГВС, г. Ижевск, ул. Дзержинского, 2</t>
  </si>
  <si>
    <t>БГВС, г. Ижевск, ул. Дзержинского, 14</t>
  </si>
  <si>
    <t>ЦТП-1 15 мкр. «Север» г. Ижевск, ул. 10 лет Октября, 7А</t>
  </si>
  <si>
    <t>БГВС, г. Ижевск, ул. Коммунаров, 224а</t>
  </si>
  <si>
    <t>ИТП, г. Ижевск, ул. Лихвинцева, 68</t>
  </si>
  <si>
    <t>ЦТП-2 15 мкр. «Север» г. Ижевск, ул. 10 лет Октября, 21А</t>
  </si>
  <si>
    <t>БГВС, г. Ижевск, ул. Ломоносова, 2</t>
  </si>
  <si>
    <t>БГВС, г. Ижевск, ул. Репина, 26</t>
  </si>
  <si>
    <t>БГВС, г. Ижевск, ул. Советская, 66</t>
  </si>
  <si>
    <t>ЦТП-МЖК г. Ижевск, ул. 30 лет Победы, д.2</t>
  </si>
  <si>
    <t>БГВС, г. Ижевск, ул. Удмуртская, 233</t>
  </si>
  <si>
    <t>ЦТП-42 5 мкр. С-З г. Ижевск ул. Школьная, д. 25Б</t>
  </si>
  <si>
    <t>БГВС, г. Ижевск, ул. Строительный городок, 59</t>
  </si>
  <si>
    <t>БГВС, г. Ижевск, ул. Баранова, 53</t>
  </si>
  <si>
    <t>БГВС, г. Ижевск, ул. Новостроительная, 29а</t>
  </si>
  <si>
    <t>ЦТП-А 1 мкр. "Аэропорт" г. Ижевск, ул. 40 лет Победы, 78А</t>
  </si>
  <si>
    <t>БГВС, г. Ижевск, ул. Строительный городок, 65</t>
  </si>
  <si>
    <t>БГВС, г. Ижевск, ул. Строителей, д. 53а</t>
  </si>
  <si>
    <t>ЦТП Береговая, г. Ижевск, ул. 50 лет Пионерии, 26А</t>
  </si>
  <si>
    <t>БГВС, г. Ижевск, ул. Строителей городок, д. 69а</t>
  </si>
  <si>
    <t>ИТП, г. Ижевск, ул. 30 лет Победы, 96</t>
  </si>
  <si>
    <t>БГВС, г. Ижевск, ул. Коммунаров, 351</t>
  </si>
  <si>
    <t>ЦТП-3 Восточного мкр. г. Ижевск, ул.Автозаводская, д. 38А</t>
  </si>
  <si>
    <t>БГВС, г. Ижевск, ул. Коммунаров, 319</t>
  </si>
  <si>
    <t>ЦТП-2 1 Восточного мкр. г. Ижевск, ул. Барышникова, 77 А</t>
  </si>
  <si>
    <t>БГВС, г. Ижевск, ул. К. Маркса, 208</t>
  </si>
  <si>
    <t>ЦТП-4 мкр. 1-5 бл. "Буммаш" г. Ижевск, ул. Буммашевская, д.36А</t>
  </si>
  <si>
    <t>БГВС, г. Ижевск, ул. К. Маркса, 262А</t>
  </si>
  <si>
    <t>БГВС, г. Ижевск, ул. Красногеройская, 30</t>
  </si>
  <si>
    <t>БГВС, г. Ижевск, ул. Красноармейская, 175</t>
  </si>
  <si>
    <t>Точка учета ЦТП-1 Гольянского поселка, г. Ижевск, ул. Воровского, 160А</t>
  </si>
  <si>
    <t>БГВС, г. Ижевск, ул. Лихвинцева, д. 52</t>
  </si>
  <si>
    <t>Точка учета ЦТП-2 Гольянского посёлка, г. Ижевск, ул. Восточная, 42А</t>
  </si>
  <si>
    <t>БГВС, г. Ижевск, ул. Пушкинская, д. 215</t>
  </si>
  <si>
    <t>ЦТП-Удмуртская, г. Ижевск ул. Удмуртская, д. 208Б</t>
  </si>
  <si>
    <t>ИТП, г. Ижевск, ул. Пушкинская, 222</t>
  </si>
  <si>
    <t>ИТП, г. Ижевск, ул. Пушкинская, 242</t>
  </si>
  <si>
    <t>БГВС, г. Ижевск, ул. Пушкинская, 262</t>
  </si>
  <si>
    <t>БГВС, г. Ижевск, ул. 1-я Подлесная, 68</t>
  </si>
  <si>
    <t>БГВС, г. Ижевск, ул. 30 лет Победы, 15а</t>
  </si>
  <si>
    <t>ЦТП-3 Гольянского поселка, г. Ижевск, ул. Восточная, 72а</t>
  </si>
  <si>
    <t>ИТП, г. Ижевск, ул. 30 лет Победы, 19а</t>
  </si>
  <si>
    <t>БГВС, г. Ижевск, пос. Ключевой, 81в</t>
  </si>
  <si>
    <t>БГВС, г. Ижевск, пос. Ключевой, 83</t>
  </si>
  <si>
    <t>БГВС, г. Ижевск, ул. Красноармейская, 125</t>
  </si>
  <si>
    <t>ЦТП-29 мкр. Культбаза-3 г. Ижевск, ул. Л. Толстого, 26А</t>
  </si>
  <si>
    <t>БГВС, г. Ижевск, ул. Ленина, 94а</t>
  </si>
  <si>
    <t>БГВС, г. Ижевск, ул. Орджоникидзе, 20</t>
  </si>
  <si>
    <t>ЦТП-34 мкр. «Ю-2» г. Ижевск, ул. К. Либкнехта, 26А</t>
  </si>
  <si>
    <t>БГВС, г. Ижевск, Прасовский пер., 4</t>
  </si>
  <si>
    <t>БГВС, г. Ижевск, ул. Советская, 16</t>
  </si>
  <si>
    <t>ЦТП-25 4 мкр. С-3 г. Ижевск, ул. Металлистов, 52</t>
  </si>
  <si>
    <t>БГВС, г. Ижевск, ул. Советская, д. 34</t>
  </si>
  <si>
    <t>БГВС, г. Ижевск, ул. Ст. Разина, 48</t>
  </si>
  <si>
    <t>БГВС, г. Ижевск, ул. Циолковского, д. 13</t>
  </si>
  <si>
    <t>БГВС, г. Ижевск, ул. Линейная, д.5а (Старки)</t>
  </si>
  <si>
    <t>ИТП, г. Ижевск, ул. Пушкинская, 247 (6 мкр)</t>
  </si>
  <si>
    <t>БГВС, г. Ижевск, ул. Коммунаров, 289</t>
  </si>
  <si>
    <t>ЦТП-25 мкр. "Ю-2" г. Ижевск, ул. Удмуртская, 145 А</t>
  </si>
  <si>
    <t>ИТП, г. Ижевск, ул. Пушкинская, 233</t>
  </si>
  <si>
    <t>БГВС, г. Ижевск, ул. К.Маркса, д. 13</t>
  </si>
  <si>
    <t>ЦТП-2 Мотозавод г. Ижевск, ул. К Маркса, 265Т</t>
  </si>
  <si>
    <t>ИТП, г. Ижевск, ул. Советская, 10А</t>
  </si>
  <si>
    <t>БГВС, г. Ижевск, ул. Гагарина, 37а</t>
  </si>
  <si>
    <t>ИТП, г. Ижевск, ул. Орджоникидзе, д. 25б</t>
  </si>
  <si>
    <t>ЦТП-11 мкр. Север г. Ижевск, ул. Карла Маркса, 397А</t>
  </si>
  <si>
    <t>ИТП, г. Ижевск, ул. Орджоникидзе, 35 б</t>
  </si>
  <si>
    <t>ИТП, г. Ижевск, ул. Зенитная, 5</t>
  </si>
  <si>
    <t>ЦТП-Ключевого поселка г. Ижевск, ул. Ключевой поселок, 63А</t>
  </si>
  <si>
    <t>Точка учета ЦТП-47 кв. г. Ижевск, ул. Удмуртская, 197А</t>
  </si>
  <si>
    <t>ИТП, г. Ижевск, ул. Песочная, 2а</t>
  </si>
  <si>
    <t>ИТПВС, г. Ижевск, ул. Якшур-Бодьинский тракт О/ЗТ</t>
  </si>
  <si>
    <t>ЦТП-23 мкр. Ю-1 г. Ижевск, ул. Красноармейская, 76а</t>
  </si>
  <si>
    <t>ИТП, г. Ижевск, ул. Кирова, 17</t>
  </si>
  <si>
    <t>БГВС 35 квартала, г. Ижевск, ул. Ленина, д. 38а</t>
  </si>
  <si>
    <t>БГВС, г. Ижевск, ул. Орджоникидзе, 10а</t>
  </si>
  <si>
    <t>ЦТП-701 г. Ижевск, ул. Сабурова, 47А</t>
  </si>
  <si>
    <t>ЦТП-3 мкр. А-5 «Аэропорт» г. Ижевск, ул. Молодежная, 95а</t>
  </si>
  <si>
    <t>ЦТП-9 6 мкр. "С-3" г. Ижевск, ул. Нижняя, 18</t>
  </si>
  <si>
    <t>ЦТП-СХА г. Ижевск ул. Студенческая, д. 9</t>
  </si>
  <si>
    <t>ЦТП-12 Восточного мкр. г. Ижевск, ул. Сабурова, 47 А</t>
  </si>
  <si>
    <t>ЦТП-2 2 Восточного мкр. г. Ижевск, ул. Сабурова, 37А</t>
  </si>
  <si>
    <t>ЦТП-1 мкр. Карлутский-1 г. Ижевск, ул. Совхозная, 7</t>
  </si>
  <si>
    <t>ЦТП-26 мкр. А 7 "Аэропорт" г. Ижевск, ул. Союзная, 77А</t>
  </si>
  <si>
    <t>ЦТП-1 мкр. Культбаза-2 г. Ижевск, ул. Тимирязева, 3А</t>
  </si>
  <si>
    <t>ЦТП-6 Восточного мкр. г. Ижевск, ул. Труда, 2А</t>
  </si>
  <si>
    <t>ЦТП-РОЦ г. Ижевск, ул. Труда, 3А</t>
  </si>
  <si>
    <t>ЦТП-2 17 мкр. Север г. Ижевск, ул. Удмуртская, 269А</t>
  </si>
  <si>
    <t>ЦТП-72 мкр. С-3 г. Ижевск, ул. Фруктовая, 35 А</t>
  </si>
  <si>
    <t>ЦТП-1 17 мкр. Север г. Ижевск, ул. Холмогорова, 45А</t>
  </si>
  <si>
    <t>ЦТП-6 г. Ижевск, 2 мкр. С-3</t>
  </si>
  <si>
    <t>ЦТП-МВД г. Ижевск, ул. Ворошилова, 72 А</t>
  </si>
  <si>
    <t>ЦТП-6 мкр. "Буммаш" г. Ижевск, ул. 9-е Января, 255А</t>
  </si>
  <si>
    <t>ЦТП-Онкология, г. Ижевск, ул. Ленина, д. 102</t>
  </si>
  <si>
    <t>ЦТП-"Новая Ударная" г. Ижевск, ул. Воткинское шоссе, 124А</t>
  </si>
  <si>
    <t>ЦТП-Индустриального РОВД г. Ижевск, ул. Воткинское шоссе, д. 9</t>
  </si>
  <si>
    <t>Выход с ЦТП ПАО "Ижнефтемаш" г. Ижевск, ул. Ракетная, д. 40</t>
  </si>
  <si>
    <t>ЦТП-РКБ г. Ижевск, Воткинское шоссе, д.57/1</t>
  </si>
  <si>
    <t>ЦТП-44 кв., г. Ижевск, ул. Пушкинская, д.146А</t>
  </si>
  <si>
    <t>ЦТП-5 мкр. "Буммаш" г. Ижевск, ул. 9-е Января, 185 А</t>
  </si>
  <si>
    <t>ЦТП - "Шумайлова" г. Ижевск, ул. Коммунаров, д. 361а</t>
  </si>
  <si>
    <t>ЦТП-Удмуртская г. Ижевск, ул. Удмуртская, 208Б</t>
  </si>
  <si>
    <t>ЦТП-2 мкр. "Буммаш" г. Ижевск, ул. Воткинское шоссе, д. 46А</t>
  </si>
  <si>
    <t>ЦТП-1 мкр. А-12 г. Ижевск, ул. Ленина, 156А</t>
  </si>
  <si>
    <t>ЦТП-котельная Металлург г. Ижевск, ул. 8-я Подлесная, 68 А</t>
  </si>
  <si>
    <t>ЦТП-22 кв. г. Ижевск, ул. Коммунаров, д. 239 А</t>
  </si>
  <si>
    <t>Точка учета ЦТП-1 1 мкр. Северо-Западного р-на г. Ижевск, ул. 30 лет Победы, 80Б</t>
  </si>
  <si>
    <t>ЦТП-40 мкр. А-9 "Аэропорт" г. Ижевск, ул. 40 лет Победы, 118 А</t>
  </si>
  <si>
    <t>Точка учета ЦТП-4 6 мкр. С-З г. Ижевск, ул. Металлистов, 31</t>
  </si>
  <si>
    <t>ЦТП-1 1 Восточного мкр. г. Ижевск, ул. Барышникова, 35 А</t>
  </si>
  <si>
    <t>ЦТП-2 мкр. А-12 "Аэропорт" г. Ижевск, ул. Ленина, 158А</t>
  </si>
  <si>
    <t>ЦТП-А 2 мкр. "Аэропорт" г. Ижевск, ул. Молодежная, 34Б</t>
  </si>
  <si>
    <t>ЦТП-А 3 мкр. "Аэропорт" г. Ижевск, ул. Молодежная, 3А</t>
  </si>
  <si>
    <t>ЦТП - «Весна» г. Ижевск, ул. Пушкинская, 245Б</t>
  </si>
  <si>
    <t>ЦТП-27 мкр. А-6 "Аэропорт" г. Ижевск, ул. Союзная, 5Б</t>
  </si>
  <si>
    <t>ЦТП-2 мкр. Культбаза-1 г. Ижевск, ул. Шишкина, 1</t>
  </si>
  <si>
    <t>Котельная Ялтинская г. Ижевск, ул. Ялтинская, 55а</t>
  </si>
  <si>
    <t>Котельная "Липовая роща" г. Ижевск</t>
  </si>
  <si>
    <t xml:space="preserve"> - 1 мкр.1 бл."Буммаш" ул.Дзержинского, 103А</t>
  </si>
  <si>
    <t>-1 15 мкр. «Север» г. Ижевск, ул. 10 лет Октября, 7А</t>
  </si>
  <si>
    <t>-2 15 мкр. «Север» г. Ижевск, ул. 10 лет Октября, 21А</t>
  </si>
  <si>
    <t>-МЖК г. Ижевск, ул. 30 лет Победы, д.2</t>
  </si>
  <si>
    <t>-42 5 мкр. С-З г. Ижевск ул. Школьная, д. 25Б</t>
  </si>
  <si>
    <t>-А 1 мкр. "Аэропорт" г. Ижевск, ул. 40 лет Победы, 78А</t>
  </si>
  <si>
    <t xml:space="preserve"> Береговая, г. Ижевск, ул. 50 лет Пионерии, 26А</t>
  </si>
  <si>
    <t>-3 Восточного мкр. г. Ижевск, ул.Автозаводская, д. 38А</t>
  </si>
  <si>
    <t>-2 1 Восточного мкр. г. Ижевск, ул. Барышникова, 77 А</t>
  </si>
  <si>
    <t>-4 мкр. 1-5 бл. "Буммаш" г. Ижевск, ул. Буммашевская, д.36А</t>
  </si>
  <si>
    <t>-1 Гольянского поселка, г. Ижевск, ул. Воровского, 160А</t>
  </si>
  <si>
    <t>-2 Гольянского посёлка, г. Ижевск, ул. Восточная, 42А</t>
  </si>
  <si>
    <t>-Удмуртская, г. Ижевск ул. Удмуртская, д. 208Б</t>
  </si>
  <si>
    <t>-3 Гольянского поселка, г. Ижевск, ул. Восточная, 72а</t>
  </si>
  <si>
    <t>-29 мкр. Культбаза-3 г. Ижевск, ул. Л. Толстого, 26А</t>
  </si>
  <si>
    <t>-34 мкр. «Ю-2» г. Ижевск, ул. К. Либкнехта, 26А</t>
  </si>
  <si>
    <t>-25 4 мкр. С-3 г. Ижевск, ул. Металлистов, 52</t>
  </si>
  <si>
    <t>-25 мкр. "Ю-2" г. Ижевск, ул. Удмуртская, 145 А</t>
  </si>
  <si>
    <t>-2 Мотозавод г. Ижевск, ул. К Маркса, 265Т</t>
  </si>
  <si>
    <t>-11 мкр. Север г. Ижевск, ул. Карла Маркса, 397А</t>
  </si>
  <si>
    <t>-Ключевого поселка г. Ижевск, ул. Ключевой поселок, 63А</t>
  </si>
  <si>
    <t>-47 кв. г. Ижевск, ул. Удмуртская, 197А</t>
  </si>
  <si>
    <t>-23 мкр. Ю-1 г. Ижевск, ул. Красноармейская, 76а</t>
  </si>
  <si>
    <t>-701 г. Ижевск, ул. Сабурова, 47А</t>
  </si>
  <si>
    <t>-3 мкр. А-5 «Аэропорт» г. Ижевск, ул. Молодежная, 95а</t>
  </si>
  <si>
    <t>-9 6 мкр. "С-3" г. Ижевск, ул. Нижняя, 18</t>
  </si>
  <si>
    <t>-СХА г. Ижевск ул. Студенческая, д. 9</t>
  </si>
  <si>
    <t>-12 Восточного мкр. г. Ижевск, ул. Сабурова, 47 А</t>
  </si>
  <si>
    <t>-2 2 Восточного мкр. г. Ижевск, ул. Сабурова, 37А</t>
  </si>
  <si>
    <t>-1 мкр. Карлутский-1 г. Ижевск, ул. Совхозная, 7</t>
  </si>
  <si>
    <t>-26 мкр. А 7 "Аэропорт" г. Ижевск, ул. Союзная, 77А</t>
  </si>
  <si>
    <t>-1 мкр. Культбаза-2 г. Ижевск, ул. Тимирязева, 3А</t>
  </si>
  <si>
    <t>-6 Восточного мкр. г. Ижевск, ул. Труда, 2А</t>
  </si>
  <si>
    <t>-РОЦ г. Ижевск, ул. Труда, 3А</t>
  </si>
  <si>
    <t>-2 17 мкр. Север г. Ижевск, ул. Удмуртская, 269А</t>
  </si>
  <si>
    <t>-72 мкр. С-3 г. Ижевск, ул. Фруктовая, 35 А</t>
  </si>
  <si>
    <t>-1 17 мкр. Север г. Ижевск, ул. Холмогорова, 45А</t>
  </si>
  <si>
    <t>-6 г. Ижевск, 2 мкр. С-3</t>
  </si>
  <si>
    <t>-МВД г. Ижевск, ул. Ворошилова, 72 А</t>
  </si>
  <si>
    <t>-6 мкр. "Буммаш" г. Ижевск, ул. 9-е Января, 255А</t>
  </si>
  <si>
    <t>-Онкология, г. Ижевск, ул. Ленина, д. 102</t>
  </si>
  <si>
    <t>-"Новая Ударная" г. Ижевск, ул. Воткинское шоссе, 124А</t>
  </si>
  <si>
    <t>-Индустриального РОВД г. Ижевск, ул. Воткинское шоссе, д. 9</t>
  </si>
  <si>
    <t xml:space="preserve"> ПАО "Ижнефтемаш" г. Ижевск, ул. Ракетная, д. 40</t>
  </si>
  <si>
    <t>-РКБ г. Ижевск, Воткинское шоссе, д.57/1</t>
  </si>
  <si>
    <t>-44 кв., г. Ижевск, ул. Пушкинская, д.146А</t>
  </si>
  <si>
    <t>-5 мкр. "Буммаш" г. Ижевск, ул. 9-е Января, 185 А</t>
  </si>
  <si>
    <t xml:space="preserve"> - "Шумайлова" г. Ижевск, ул. Коммунаров, д. 361а</t>
  </si>
  <si>
    <t>-Удмуртская г. Ижевск, ул. Удмуртская, 208Б</t>
  </si>
  <si>
    <t>-2 мкр. "Буммаш" г. Ижевск, ул. Воткинское шоссе, д. 46А</t>
  </si>
  <si>
    <t>-1 мкр. А-12 г. Ижевск, ул. Ленина, 156А</t>
  </si>
  <si>
    <t>-котельная Металлург г. Ижевск, ул. 8-я Подлесная, 68 А</t>
  </si>
  <si>
    <t>-22 кв. г. Ижевск, ул. Коммунаров, д. 239 А</t>
  </si>
  <si>
    <t>-1 1 мкр. Северо-Западного р-на г. Ижевск, ул. 30 лет Победы, 80Б</t>
  </si>
  <si>
    <t>-40 мкр. А-9 "Аэропорт" г. Ижевск, ул. 40 лет Победы, 118 А</t>
  </si>
  <si>
    <t>-4 6 мкр. С-З г. Ижевск, ул. Металлистов, 31</t>
  </si>
  <si>
    <t>-1 1 Восточного мкр. г. Ижевск, ул. Барышникова, 35 А</t>
  </si>
  <si>
    <t>-2 мкр. А-12 "Аэропорт" г. Ижевск, ул. Ленина, 158А</t>
  </si>
  <si>
    <t>-А 2 мкр. "Аэропорт" г. Ижевск, ул. Молодежная, 34Б</t>
  </si>
  <si>
    <t>-А 3 мкр. "Аэропорт" г. Ижевск, ул. Молодежная, 3А</t>
  </si>
  <si>
    <t xml:space="preserve"> - «Весна» г. Ижевск, ул. Пушкинская, 245Б</t>
  </si>
  <si>
    <t>-27 мкр. А-6 "Аэропорт" г. Ижевск, ул. Союзная, 5Б</t>
  </si>
  <si>
    <t>-2 мкр. Культбаза-1 г. Ижевск, ул. Шишкина, 1</t>
  </si>
  <si>
    <t>*Итого с понижающим договорным коэффициентом 0,955912130677826</t>
  </si>
  <si>
    <t>ООО "ЕЭС-Гарант"</t>
  </si>
  <si>
    <t>___________________________ А. В. Рейтенбах</t>
  </si>
  <si>
    <t>Подрядчик</t>
  </si>
  <si>
    <t>ЦТП РАЙОН</t>
  </si>
  <si>
    <t>Энергомонтаж</t>
  </si>
  <si>
    <t>Контроль-Н</t>
  </si>
  <si>
    <t>Парус</t>
  </si>
  <si>
    <t>Узел технологического учета тепловой энергии и теплоносителя в точке учета Выход с ЦТП ПАО "Ижнефтемаш" г. Ижевск, ул. Орджоникидзе д.2</t>
  </si>
  <si>
    <t>Узел технологического учета тепловой энергии и теплоносителя в точке учета Выход с котельной ПАО "Ижнефтемаш" г. Ижевск, ул. Орджоникидзе, д. 2</t>
  </si>
  <si>
    <t>Узел технологического учета тепловой энергии и теплоносителя №1 в точке учета ЦТП-46 14 мкр. Север</t>
  </si>
  <si>
    <t>Узел технологического учета тепловой энергии и теплоносителя в точке учета ЦТП - 43 5 мкр. С-3</t>
  </si>
  <si>
    <t>Узел технологического учета тепловой энергии и теплоносителя в точке учета ЦТП - 10 мкр. г. Ижевск, ул. 50 лет Октября, д. 15А</t>
  </si>
  <si>
    <t>Узел технологического учета тепловой энергии и теплоносителя в точке учета ЦТП-3 мкр. Культбаза-1 г. Ижевск, пер. Редукторный, 11 А</t>
  </si>
  <si>
    <t>Узел технологического учета тепловой энергии и теплоносителя в точке учета ТК-1302, г. Ижевск, ул. Свободы, д. 226</t>
  </si>
  <si>
    <t>Узел технологического учета тепловой энергии и теплоносителя в точке учета ЦТП - 1 54 кв, ул. Воровского, 106А</t>
  </si>
  <si>
    <t>Узел технологического учета тепловой энергии и теплоносителя в точке учета ЦТП-2 54 кв., г. Ижевск, ул. Воровского, 127А</t>
  </si>
  <si>
    <t>Узел технологического учета тепловой энергии и теплоносителя в точке учета ЦТП-МОК г. Ижевск, ул. Промышленная, д. 25а</t>
  </si>
  <si>
    <t>Узел технологического учета тепловой энергии и теплоносителя в точке учета ЦТП-4А 4 мкр. С-З, г.Ижевск, ул. 50 лет ВЛКСМ, д. 17А</t>
  </si>
  <si>
    <t>Узел технологического учета тепловой энергии и теплоносителя в точке учета ТК-1829а г. Ижевск, ул. Орджоникидзе, д. 53</t>
  </si>
  <si>
    <t>Узел технологического учета тепловой энергии и теплоносителя в точке учета ЦТП-5 2 мкр. С-З г. Ижевск, ул. 50 лет ВЛКСМ, 36А</t>
  </si>
  <si>
    <t>Узел технологического учета тепловой энергии и теплоносителя в точке учета ЦТП-Пластмасс г. Ижевск, ул. Петрова, 39</t>
  </si>
  <si>
    <t>Узел технологического учета тепловой энергии и теплоносителя в точке учета ЦТП-13 мкр. "Север", г. Ижевск, ул. К. Маркса, 314 А</t>
  </si>
  <si>
    <t>Узел технологического учета тепловой энергии и теплоносителя в точке учета ЦТП-23 18 мкр. Север г. Ижевск, ул. Пушкинская, 373Б</t>
  </si>
  <si>
    <t>Узел технологического учета тепловой энергии и теплоносителя в точке учета ЦТП-2 "Халтурина" г. Ижевск, ул. Халтурина, 2Б</t>
  </si>
  <si>
    <t>Узел технологического учета тепловой энергии и теплоносителя в точке учета ЦТП Северная Ухтомского г. Ижевск, ул. Ухтомского, 23А</t>
  </si>
  <si>
    <t>Узел технологического учета тепловой энергии и теплоносителя в точке учета ЦТП-Кардиология г. Ижевск, ул. Ленина, 87А</t>
  </si>
  <si>
    <t>Узел технологического учета тепловой энергии и теплоносителя в точке учета ЦТП-А 4 мкр. "Аэропорт" г. Ижевск, ул. Молодежная, 86 А</t>
  </si>
  <si>
    <t>Узел технологического учета тепловой энергии и теплоносителя в точке учета ЦТП-Кооперативного техникума г. Ижевск, ул. Молодежная, д. 109 А</t>
  </si>
  <si>
    <t>Узел технологического учета тепловой энергии и теплоносителя в точке учета ЦТП-16а мкр. "Север" г. Ижевск, пер.Северный, 71</t>
  </si>
  <si>
    <t>Узел технологического учета тепловой энергии и теплоносителя в точке учета ЦТП-26 А мкр. А9 "Аэропорт" г. Ижевск, ул. Союзная, 121</t>
  </si>
  <si>
    <t>Узел технологического учета тепловой энергии и теплоносителя в точке учета ЦТП-31 мкр. А 8 "Аэропорт" г. Ижевск, ул. Союзная, 147 А</t>
  </si>
  <si>
    <t>Узел технологического учета тепловой энергии и теплоносителя в точке учета ЦТП-28 мкр. А 6 "Аэропорт", г. Ижевск, ул. Союзная, 37А</t>
  </si>
  <si>
    <t>Узел технологического учета тепловой энергии и теплоносителя в точке учета ЦТП-5 Восточного мкр. г. Ижевск, ул. Т. Барамзиной, 72А</t>
  </si>
  <si>
    <t>Узел технологического учета тепловой энергии и теплоносителя в точке учета ЦТП-по ул. Парковая, 5, г. Ижевск, ул. Парковая, 5</t>
  </si>
  <si>
    <t>Узел технологического учета тепловой энергии и теплоносителя в точке учета ЦТП-2 Кульбаза-2 г. Ижевск, ул. Тимирязева, 19а</t>
  </si>
  <si>
    <t>НДС 20 %</t>
  </si>
  <si>
    <t xml:space="preserve">_____________________________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</si>
</sst>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#,##0.00000"/>
  </numFmts>
  <fonts count="15" x14ac:knownFonts="1">
    <font>
      <sz val="7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5" fillId="0" borderId="0" xfId="0" applyFont="1"/>
    <xf numFmtId="0" fontId="7" fillId="0" borderId="0" xfId="0" applyFont="1"/>
    <xf numFmtId="0" fontId="1" fillId="0" borderId="0" xfId="0" applyFont="1"/>
    <xf numFmtId="0" fontId="10" fillId="0" borderId="0" xfId="0" applyFont="1"/>
    <xf numFmtId="0" fontId="11" fillId="0" borderId="0" xfId="0" applyFont="1" applyFill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/>
    <xf numFmtId="0" fontId="10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49" fontId="13" fillId="0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49" fontId="13" fillId="2" borderId="1" xfId="0" applyNumberFormat="1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1" fontId="2" fillId="0" borderId="8" xfId="0" applyNumberFormat="1" applyFont="1" applyFill="1" applyBorder="1" applyAlignment="1">
      <alignment horizontal="right" vertical="center" wrapText="1"/>
    </xf>
    <xf numFmtId="0" fontId="7" fillId="0" borderId="0" xfId="0" applyFont="1" applyAlignment="1"/>
    <xf numFmtId="49" fontId="8" fillId="2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49" fontId="8" fillId="2" borderId="4" xfId="0" applyNumberFormat="1" applyFont="1" applyFill="1" applyBorder="1" applyAlignment="1">
      <alignment horizontal="left" wrapText="1"/>
    </xf>
    <xf numFmtId="0" fontId="7" fillId="0" borderId="9" xfId="0" applyFont="1" applyBorder="1" applyAlignment="1"/>
    <xf numFmtId="0" fontId="7" fillId="0" borderId="11" xfId="0" applyFont="1" applyBorder="1" applyAlignment="1"/>
    <xf numFmtId="0" fontId="7" fillId="0" borderId="10" xfId="0" applyFont="1" applyBorder="1" applyAlignment="1"/>
    <xf numFmtId="49" fontId="4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164" fontId="2" fillId="0" borderId="5" xfId="0" applyNumberFormat="1" applyFont="1" applyFill="1" applyBorder="1" applyAlignment="1">
      <alignment horizontal="right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164" fontId="2" fillId="0" borderId="0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0" fillId="3" borderId="0" xfId="0" applyFill="1"/>
    <xf numFmtId="1" fontId="0" fillId="3" borderId="0" xfId="0" applyNumberFormat="1" applyFill="1"/>
    <xf numFmtId="1" fontId="2" fillId="3" borderId="8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center" wrapText="1"/>
    </xf>
    <xf numFmtId="165" fontId="4" fillId="2" borderId="10" xfId="0" applyNumberFormat="1" applyFont="1" applyFill="1" applyBorder="1" applyAlignment="1">
      <alignment horizontal="righ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top" wrapText="1"/>
    </xf>
    <xf numFmtId="49" fontId="11" fillId="0" borderId="0" xfId="0" applyNumberFormat="1" applyFont="1" applyFill="1" applyAlignment="1">
      <alignment horizontal="left" vertical="top" wrapText="1"/>
    </xf>
    <xf numFmtId="0" fontId="12" fillId="0" borderId="0" xfId="0" applyFont="1" applyFill="1" applyAlignment="1">
      <alignment horizontal="right" vertical="top" wrapText="1"/>
    </xf>
    <xf numFmtId="49" fontId="8" fillId="0" borderId="0" xfId="0" applyNumberFormat="1" applyFont="1" applyFill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right" vertical="center" wrapText="1"/>
    </xf>
    <xf numFmtId="0" fontId="0" fillId="0" borderId="14" xfId="0" applyFill="1" applyBorder="1"/>
    <xf numFmtId="164" fontId="4" fillId="0" borderId="14" xfId="0" applyNumberFormat="1" applyFont="1" applyFill="1" applyBorder="1" applyAlignment="1">
      <alignment horizontal="right" vertical="center" wrapText="1"/>
    </xf>
    <xf numFmtId="164" fontId="2" fillId="0" borderId="10" xfId="0" applyNumberFormat="1" applyFont="1" applyFill="1" applyBorder="1" applyAlignment="1">
      <alignment horizontal="right" vertical="center" wrapText="1"/>
    </xf>
    <xf numFmtId="164" fontId="14" fillId="2" borderId="10" xfId="0" applyNumberFormat="1" applyFont="1" applyFill="1" applyBorder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right" vertical="center" wrapText="1"/>
    </xf>
    <xf numFmtId="164" fontId="2" fillId="2" borderId="10" xfId="0" applyNumberFormat="1" applyFont="1" applyFill="1" applyBorder="1" applyAlignment="1">
      <alignment horizontal="right" vertical="center" wrapText="1"/>
    </xf>
    <xf numFmtId="0" fontId="0" fillId="2" borderId="14" xfId="0" applyFill="1" applyBorder="1"/>
    <xf numFmtId="0" fontId="2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top" wrapText="1"/>
    </xf>
    <xf numFmtId="0" fontId="0" fillId="2" borderId="0" xfId="0" applyNumberFormat="1" applyFill="1" applyAlignment="1">
      <alignment horizontal="center" vertical="center"/>
    </xf>
    <xf numFmtId="164" fontId="8" fillId="2" borderId="10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2" preserveFormatting="0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ternalData_1" preserveFormatting="0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xternalData_1" preserveFormatting="0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xternalData_1" preserveFormatting="0" connectionId="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2"/>
  <sheetViews>
    <sheetView view="pageBreakPreview" topLeftCell="A87" zoomScaleNormal="115" zoomScaleSheetLayoutView="100" workbookViewId="0">
      <selection activeCell="D5" sqref="D5:D125"/>
    </sheetView>
  </sheetViews>
  <sheetFormatPr defaultRowHeight="9" x14ac:dyDescent="0.15"/>
  <cols>
    <col min="1" max="1" width="8" style="7" customWidth="1"/>
    <col min="2" max="2" width="13.19921875" style="7" customWidth="1"/>
    <col min="3" max="3" width="17.796875" style="7" customWidth="1"/>
    <col min="4" max="4" width="150.796875" style="7" customWidth="1"/>
    <col min="5" max="5" width="15.796875" style="7" customWidth="1"/>
    <col min="6" max="6" width="16.19921875" style="7" customWidth="1"/>
    <col min="7" max="7" width="21.59765625" style="7" customWidth="1"/>
    <col min="8" max="8" width="14.19921875" style="7" bestFit="1" customWidth="1"/>
    <col min="9" max="9" width="16.796875" style="7" customWidth="1"/>
    <col min="10" max="10" width="13.19921875" style="7" customWidth="1"/>
    <col min="11" max="11" width="9.59765625" style="45"/>
    <col min="12" max="16384" width="9.59765625" style="7"/>
  </cols>
  <sheetData>
    <row r="1" spans="1:12" ht="4.9000000000000004" customHeight="1" x14ac:dyDescent="0.15">
      <c r="A1" s="1"/>
      <c r="B1" s="1"/>
      <c r="C1" s="1"/>
      <c r="D1" s="1"/>
      <c r="E1" s="1"/>
      <c r="F1" s="1"/>
      <c r="G1" s="1"/>
      <c r="H1" s="1"/>
      <c r="I1" s="1"/>
    </row>
    <row r="2" spans="1:12" ht="11.25" customHeight="1" x14ac:dyDescent="0.15">
      <c r="A2" s="60" t="s">
        <v>1</v>
      </c>
      <c r="B2" s="57" t="s">
        <v>600</v>
      </c>
      <c r="C2" s="57" t="s">
        <v>599</v>
      </c>
      <c r="D2" s="60" t="s">
        <v>2</v>
      </c>
      <c r="E2" s="61" t="s">
        <v>3</v>
      </c>
      <c r="F2" s="62"/>
      <c r="G2" s="62"/>
      <c r="H2" s="63"/>
      <c r="I2" s="60" t="s">
        <v>4</v>
      </c>
    </row>
    <row r="3" spans="1:12" ht="12" customHeight="1" x14ac:dyDescent="0.15">
      <c r="A3" s="58"/>
      <c r="B3" s="58"/>
      <c r="C3" s="58"/>
      <c r="D3" s="58"/>
      <c r="E3" s="60" t="s">
        <v>5</v>
      </c>
      <c r="F3" s="60" t="s">
        <v>6</v>
      </c>
      <c r="G3" s="57" t="s">
        <v>7</v>
      </c>
      <c r="H3" s="60" t="s">
        <v>8</v>
      </c>
      <c r="I3" s="58"/>
    </row>
    <row r="4" spans="1:12" ht="11.25" customHeight="1" x14ac:dyDescent="0.15">
      <c r="A4" s="59"/>
      <c r="B4" s="59"/>
      <c r="C4" s="59"/>
      <c r="D4" s="59"/>
      <c r="E4" s="59"/>
      <c r="F4" s="59"/>
      <c r="G4" s="59"/>
      <c r="H4" s="59"/>
      <c r="I4" s="59"/>
    </row>
    <row r="5" spans="1:12" ht="11.25" x14ac:dyDescent="0.15">
      <c r="A5" s="18" t="s">
        <v>9</v>
      </c>
      <c r="B5" s="2" t="s">
        <v>270</v>
      </c>
      <c r="C5" s="2" t="s">
        <v>17</v>
      </c>
      <c r="D5" s="5" t="s">
        <v>18</v>
      </c>
      <c r="E5" s="6">
        <v>332.15218644067795</v>
      </c>
      <c r="F5" s="6">
        <v>95.051677966101693</v>
      </c>
      <c r="G5" s="6">
        <v>85.686406779661027</v>
      </c>
      <c r="H5" s="6">
        <v>27.345220338983051</v>
      </c>
      <c r="I5" s="6">
        <v>540.23549152542398</v>
      </c>
      <c r="J5" s="7">
        <v>527.00797</v>
      </c>
      <c r="K5" s="45">
        <v>1</v>
      </c>
      <c r="L5" s="46"/>
    </row>
    <row r="6" spans="1:12" ht="12" customHeight="1" x14ac:dyDescent="0.15">
      <c r="A6" s="18" t="s">
        <v>12</v>
      </c>
      <c r="B6" s="2" t="s">
        <v>273</v>
      </c>
      <c r="C6" s="2" t="s">
        <v>19</v>
      </c>
      <c r="D6" s="5" t="s">
        <v>20</v>
      </c>
      <c r="E6" s="6">
        <v>332.75498305084744</v>
      </c>
      <c r="F6" s="6">
        <v>63.185271186440687</v>
      </c>
      <c r="G6" s="6">
        <v>64.328983050847455</v>
      </c>
      <c r="H6" s="6">
        <v>20.522033898305086</v>
      </c>
      <c r="I6" s="6">
        <v>480.79127118644072</v>
      </c>
      <c r="J6" s="7">
        <v>394.49714</v>
      </c>
      <c r="K6" s="45">
        <v>2</v>
      </c>
    </row>
    <row r="7" spans="1:12" ht="11.25" x14ac:dyDescent="0.15">
      <c r="A7" s="18" t="s">
        <v>14</v>
      </c>
      <c r="B7" s="2" t="s">
        <v>275</v>
      </c>
      <c r="C7" s="2" t="s">
        <v>19</v>
      </c>
      <c r="D7" s="5" t="s">
        <v>21</v>
      </c>
      <c r="E7" s="6">
        <v>262.67333050847458</v>
      </c>
      <c r="F7" s="6">
        <v>58.248330508474581</v>
      </c>
      <c r="G7" s="6">
        <v>43.161186440677966</v>
      </c>
      <c r="H7" s="6">
        <v>26.373144067796613</v>
      </c>
      <c r="I7" s="6">
        <v>390.45599152542377</v>
      </c>
      <c r="K7" s="27">
        <v>3</v>
      </c>
    </row>
    <row r="8" spans="1:12" ht="11.25" x14ac:dyDescent="0.15">
      <c r="A8" s="18" t="s">
        <v>15</v>
      </c>
      <c r="B8" s="2" t="s">
        <v>276</v>
      </c>
      <c r="C8" s="2" t="s">
        <v>22</v>
      </c>
      <c r="D8" s="5" t="s">
        <v>23</v>
      </c>
      <c r="E8" s="6">
        <v>565.62672881355934</v>
      </c>
      <c r="F8" s="6">
        <v>65.226296610169484</v>
      </c>
      <c r="G8" s="6">
        <v>62.822008474576272</v>
      </c>
      <c r="H8" s="6">
        <v>20.371338983050848</v>
      </c>
      <c r="I8" s="6">
        <v>714.04637288135598</v>
      </c>
      <c r="K8" s="45">
        <v>4</v>
      </c>
    </row>
    <row r="9" spans="1:12" ht="11.25" x14ac:dyDescent="0.15">
      <c r="A9" s="18" t="s">
        <v>40</v>
      </c>
      <c r="B9" s="2" t="s">
        <v>279</v>
      </c>
      <c r="C9" s="2" t="s">
        <v>24</v>
      </c>
      <c r="D9" s="5" t="s">
        <v>25</v>
      </c>
      <c r="E9" s="6">
        <v>267.99023728813557</v>
      </c>
      <c r="F9" s="6">
        <v>70.57584745762712</v>
      </c>
      <c r="G9" s="6">
        <v>55.500559322033908</v>
      </c>
      <c r="H9" s="6">
        <v>18.416449152542373</v>
      </c>
      <c r="I9" s="6">
        <v>412.48309322033901</v>
      </c>
      <c r="K9" s="45">
        <v>5</v>
      </c>
    </row>
    <row r="10" spans="1:12" ht="11.25" x14ac:dyDescent="0.15">
      <c r="A10" s="18" t="s">
        <v>45</v>
      </c>
      <c r="B10" s="2" t="s">
        <v>281</v>
      </c>
      <c r="C10" s="2" t="s">
        <v>12</v>
      </c>
      <c r="D10" s="5" t="s">
        <v>26</v>
      </c>
      <c r="E10" s="6">
        <v>567.20785593220342</v>
      </c>
      <c r="F10" s="6">
        <v>78.72246610169492</v>
      </c>
      <c r="G10" s="6">
        <v>44.886661016949155</v>
      </c>
      <c r="H10" s="6">
        <v>28.332728813559324</v>
      </c>
      <c r="I10" s="6">
        <v>719.14971186440687</v>
      </c>
      <c r="K10" s="27">
        <v>6</v>
      </c>
    </row>
    <row r="11" spans="1:12" ht="11.25" x14ac:dyDescent="0.15">
      <c r="A11" s="18" t="s">
        <v>47</v>
      </c>
      <c r="B11" s="2" t="s">
        <v>282</v>
      </c>
      <c r="C11" s="2" t="s">
        <v>27</v>
      </c>
      <c r="D11" s="5" t="s">
        <v>28</v>
      </c>
      <c r="E11" s="6">
        <v>533.04327966101698</v>
      </c>
      <c r="F11" s="6">
        <v>74.12451694915255</v>
      </c>
      <c r="G11" s="6">
        <v>58.572627118644071</v>
      </c>
      <c r="H11" s="6">
        <v>19.80893220338983</v>
      </c>
      <c r="I11" s="6">
        <v>685.54935593220353</v>
      </c>
      <c r="K11" s="45">
        <v>7</v>
      </c>
    </row>
    <row r="12" spans="1:12" ht="11.25" x14ac:dyDescent="0.15">
      <c r="A12" s="18" t="s">
        <v>55</v>
      </c>
      <c r="B12" s="2" t="s">
        <v>285</v>
      </c>
      <c r="C12" s="2" t="s">
        <v>29</v>
      </c>
      <c r="D12" s="5" t="s">
        <v>30</v>
      </c>
      <c r="E12" s="6">
        <v>179.89090677966101</v>
      </c>
      <c r="F12" s="6">
        <v>69.061491525423733</v>
      </c>
      <c r="G12" s="6">
        <v>54.459872881355928</v>
      </c>
      <c r="H12" s="6">
        <v>18.312355932203392</v>
      </c>
      <c r="I12" s="6">
        <v>321.72462711864409</v>
      </c>
      <c r="K12" s="45">
        <v>8</v>
      </c>
    </row>
    <row r="13" spans="1:12" ht="10.15" customHeight="1" x14ac:dyDescent="0.15">
      <c r="A13" s="18" t="s">
        <v>59</v>
      </c>
      <c r="B13" s="2" t="s">
        <v>287</v>
      </c>
      <c r="C13" s="2" t="s">
        <v>14</v>
      </c>
      <c r="D13" s="5" t="s">
        <v>31</v>
      </c>
      <c r="E13" s="6">
        <v>293.15938983050853</v>
      </c>
      <c r="F13" s="6">
        <v>115.80745762711867</v>
      </c>
      <c r="G13" s="6">
        <v>30.806322033898308</v>
      </c>
      <c r="H13" s="6">
        <v>26.753338983050849</v>
      </c>
      <c r="I13" s="6">
        <v>466.52650847457625</v>
      </c>
      <c r="K13" s="27">
        <v>9</v>
      </c>
    </row>
    <row r="14" spans="1:12" ht="11.25" x14ac:dyDescent="0.15">
      <c r="A14" s="18" t="s">
        <v>62</v>
      </c>
      <c r="B14" s="2" t="s">
        <v>288</v>
      </c>
      <c r="C14" s="2" t="s">
        <v>32</v>
      </c>
      <c r="D14" s="5" t="s">
        <v>33</v>
      </c>
      <c r="E14" s="6">
        <v>160.8702966101695</v>
      </c>
      <c r="F14" s="6">
        <v>52.593389830508478</v>
      </c>
      <c r="G14" s="6">
        <v>55.008796610169497</v>
      </c>
      <c r="H14" s="6">
        <v>15.518177966101696</v>
      </c>
      <c r="I14" s="6">
        <v>283.99066101694916</v>
      </c>
      <c r="K14" s="45">
        <v>10</v>
      </c>
    </row>
    <row r="15" spans="1:12" ht="11.25" x14ac:dyDescent="0.15">
      <c r="A15" s="18" t="s">
        <v>70</v>
      </c>
      <c r="B15" s="2" t="s">
        <v>291</v>
      </c>
      <c r="C15" s="2" t="s">
        <v>34</v>
      </c>
      <c r="D15" s="5" t="s">
        <v>35</v>
      </c>
      <c r="E15" s="6">
        <v>211.36823728813562</v>
      </c>
      <c r="F15" s="6">
        <v>63.617432203389832</v>
      </c>
      <c r="G15" s="6">
        <v>54.776237288135597</v>
      </c>
      <c r="H15" s="6">
        <v>14.719720338983052</v>
      </c>
      <c r="I15" s="6">
        <v>344.4816271186441</v>
      </c>
      <c r="K15" s="45">
        <v>11</v>
      </c>
    </row>
    <row r="16" spans="1:12" ht="11.25" x14ac:dyDescent="0.15">
      <c r="A16" s="18" t="s">
        <v>78</v>
      </c>
      <c r="B16" s="2" t="s">
        <v>294</v>
      </c>
      <c r="C16" s="2" t="s">
        <v>36</v>
      </c>
      <c r="D16" s="5" t="s">
        <v>37</v>
      </c>
      <c r="E16" s="6">
        <v>250.54537288135592</v>
      </c>
      <c r="F16" s="6">
        <v>59.862169491525428</v>
      </c>
      <c r="G16" s="6">
        <v>54.925567796610167</v>
      </c>
      <c r="H16" s="6">
        <v>15.333262711864409</v>
      </c>
      <c r="I16" s="6">
        <v>380.66637288135598</v>
      </c>
      <c r="K16" s="27">
        <v>12</v>
      </c>
    </row>
    <row r="17" spans="1:11" ht="11.25" x14ac:dyDescent="0.15">
      <c r="A17" s="18" t="s">
        <v>81</v>
      </c>
      <c r="B17" s="2" t="s">
        <v>295</v>
      </c>
      <c r="C17" s="2" t="s">
        <v>38</v>
      </c>
      <c r="D17" s="5" t="s">
        <v>39</v>
      </c>
      <c r="E17" s="6">
        <v>308.56744067796609</v>
      </c>
      <c r="F17" s="6">
        <v>37.060220338983051</v>
      </c>
      <c r="G17" s="6">
        <v>25.638118644067799</v>
      </c>
      <c r="H17" s="6">
        <v>13.839008474576273</v>
      </c>
      <c r="I17" s="6">
        <v>385.10478813559325</v>
      </c>
      <c r="K17" s="45">
        <v>13</v>
      </c>
    </row>
    <row r="18" spans="1:11" ht="11.25" x14ac:dyDescent="0.15">
      <c r="A18" s="18" t="s">
        <v>83</v>
      </c>
      <c r="B18" s="2" t="s">
        <v>296</v>
      </c>
      <c r="C18" s="2" t="s">
        <v>40</v>
      </c>
      <c r="D18" s="5" t="s">
        <v>41</v>
      </c>
      <c r="E18" s="6">
        <v>179.31876271186442</v>
      </c>
      <c r="F18" s="6">
        <v>54.747593220338985</v>
      </c>
      <c r="G18" s="6">
        <v>53.879322033898305</v>
      </c>
      <c r="H18" s="6">
        <v>16.319144067796611</v>
      </c>
      <c r="I18" s="6">
        <v>304.26482203389833</v>
      </c>
      <c r="K18" s="45">
        <v>14</v>
      </c>
    </row>
    <row r="19" spans="1:11" ht="11.25" x14ac:dyDescent="0.15">
      <c r="A19" s="18" t="s">
        <v>87</v>
      </c>
      <c r="B19" s="2" t="s">
        <v>298</v>
      </c>
      <c r="C19" s="2" t="s">
        <v>40</v>
      </c>
      <c r="D19" s="5" t="s">
        <v>42</v>
      </c>
      <c r="E19" s="6">
        <v>319.11683050847461</v>
      </c>
      <c r="F19" s="6">
        <v>58.560652542372878</v>
      </c>
      <c r="G19" s="6">
        <v>20.593661016949152</v>
      </c>
      <c r="H19" s="6">
        <v>15.268457627118645</v>
      </c>
      <c r="I19" s="6">
        <v>413.53960169491523</v>
      </c>
      <c r="K19" s="27">
        <v>15</v>
      </c>
    </row>
    <row r="20" spans="1:11" ht="11.25" x14ac:dyDescent="0.15">
      <c r="A20" s="18" t="s">
        <v>89</v>
      </c>
      <c r="B20" s="2" t="s">
        <v>299</v>
      </c>
      <c r="C20" s="2" t="s">
        <v>43</v>
      </c>
      <c r="D20" s="5" t="s">
        <v>44</v>
      </c>
      <c r="E20" s="6">
        <v>44.726025423728814</v>
      </c>
      <c r="F20" s="6">
        <v>38.317432203389835</v>
      </c>
      <c r="G20" s="6">
        <v>36.181211864406784</v>
      </c>
      <c r="H20" s="6">
        <v>5.8715423728813558</v>
      </c>
      <c r="I20" s="6">
        <v>125.09621186440678</v>
      </c>
      <c r="K20" s="45">
        <v>16</v>
      </c>
    </row>
    <row r="21" spans="1:11" ht="11.25" x14ac:dyDescent="0.15">
      <c r="A21" s="18" t="s">
        <v>96</v>
      </c>
      <c r="B21" s="2" t="s">
        <v>302</v>
      </c>
      <c r="C21" s="2" t="s">
        <v>45</v>
      </c>
      <c r="D21" s="5" t="s">
        <v>46</v>
      </c>
      <c r="E21" s="6">
        <v>21.792830508474577</v>
      </c>
      <c r="F21" s="6">
        <v>39.470906779661021</v>
      </c>
      <c r="G21" s="6">
        <v>32.506898305084746</v>
      </c>
      <c r="H21" s="6">
        <v>5.4877711864406784</v>
      </c>
      <c r="I21" s="6">
        <v>99.25840677966103</v>
      </c>
      <c r="K21" s="45">
        <v>17</v>
      </c>
    </row>
    <row r="22" spans="1:11" ht="11.25" x14ac:dyDescent="0.15">
      <c r="A22" s="18" t="s">
        <v>103</v>
      </c>
      <c r="B22" s="2" t="s">
        <v>305</v>
      </c>
      <c r="C22" s="2" t="s">
        <v>47</v>
      </c>
      <c r="D22" s="5" t="s">
        <v>48</v>
      </c>
      <c r="E22" s="6">
        <v>24.07892372881356</v>
      </c>
      <c r="F22" s="6">
        <v>37.610364406779659</v>
      </c>
      <c r="G22" s="6">
        <v>32.506898305084746</v>
      </c>
      <c r="H22" s="6">
        <v>5.4877711864406784</v>
      </c>
      <c r="I22" s="6">
        <v>99.683957627118659</v>
      </c>
      <c r="K22" s="27">
        <v>18</v>
      </c>
    </row>
    <row r="23" spans="1:11" ht="11.25" x14ac:dyDescent="0.15">
      <c r="A23" s="18" t="s">
        <v>108</v>
      </c>
      <c r="B23" s="2" t="s">
        <v>307</v>
      </c>
      <c r="C23" s="2" t="s">
        <v>47</v>
      </c>
      <c r="D23" s="5" t="s">
        <v>49</v>
      </c>
      <c r="E23" s="6">
        <v>383.66206779661019</v>
      </c>
      <c r="F23" s="6">
        <v>77.862330508474585</v>
      </c>
      <c r="G23" s="6">
        <v>20.61814406779661</v>
      </c>
      <c r="H23" s="6">
        <v>15.352516949152545</v>
      </c>
      <c r="I23" s="6">
        <v>497.49505932203391</v>
      </c>
      <c r="K23" s="45">
        <v>19</v>
      </c>
    </row>
    <row r="24" spans="1:11" ht="11.25" x14ac:dyDescent="0.15">
      <c r="A24" s="18" t="s">
        <v>111</v>
      </c>
      <c r="B24" s="2" t="s">
        <v>308</v>
      </c>
      <c r="C24" s="2" t="s">
        <v>50</v>
      </c>
      <c r="D24" s="5" t="s">
        <v>51</v>
      </c>
      <c r="E24" s="6">
        <v>30.521406779661017</v>
      </c>
      <c r="F24" s="6">
        <v>35.878940677966106</v>
      </c>
      <c r="G24" s="6">
        <v>32.506898305084746</v>
      </c>
      <c r="H24" s="6">
        <v>5.4877711864406784</v>
      </c>
      <c r="I24" s="6">
        <v>104.39501694915255</v>
      </c>
      <c r="K24" s="45">
        <v>20</v>
      </c>
    </row>
    <row r="25" spans="1:11" ht="11.25" x14ac:dyDescent="0.15">
      <c r="A25" s="18" t="s">
        <v>117</v>
      </c>
      <c r="B25" s="2" t="s">
        <v>311</v>
      </c>
      <c r="C25" s="2" t="s">
        <v>52</v>
      </c>
      <c r="D25" s="5" t="s">
        <v>53</v>
      </c>
      <c r="E25" s="6">
        <v>15.508796610169492</v>
      </c>
      <c r="F25" s="6">
        <v>36.968542372881359</v>
      </c>
      <c r="G25" s="6">
        <v>29.26704237288136</v>
      </c>
      <c r="H25" s="6">
        <v>5.1637796610169495</v>
      </c>
      <c r="I25" s="6">
        <v>86.908161016949165</v>
      </c>
      <c r="K25" s="27">
        <v>21</v>
      </c>
    </row>
    <row r="26" spans="1:11" ht="11.25" x14ac:dyDescent="0.15">
      <c r="A26" s="18" t="s">
        <v>120</v>
      </c>
      <c r="B26" s="2" t="s">
        <v>313</v>
      </c>
      <c r="C26" s="2" t="s">
        <v>52</v>
      </c>
      <c r="D26" s="5" t="s">
        <v>54</v>
      </c>
      <c r="E26" s="6">
        <v>775.02587288135601</v>
      </c>
      <c r="F26" s="6">
        <v>151.77918644067796</v>
      </c>
      <c r="G26" s="6">
        <v>36.425355932203395</v>
      </c>
      <c r="H26" s="6">
        <v>34.114627118644073</v>
      </c>
      <c r="I26" s="6">
        <v>997.34504237288149</v>
      </c>
      <c r="K26" s="45">
        <v>22</v>
      </c>
    </row>
    <row r="27" spans="1:11" ht="11.25" x14ac:dyDescent="0.15">
      <c r="A27" s="18" t="s">
        <v>122</v>
      </c>
      <c r="B27" s="2" t="s">
        <v>314</v>
      </c>
      <c r="C27" s="2" t="s">
        <v>55</v>
      </c>
      <c r="D27" s="5" t="s">
        <v>56</v>
      </c>
      <c r="E27" s="6">
        <v>18.846813559322033</v>
      </c>
      <c r="F27" s="6">
        <v>37.746872881355934</v>
      </c>
      <c r="G27" s="6">
        <v>29.26704237288136</v>
      </c>
      <c r="H27" s="6">
        <v>5.1637796610169495</v>
      </c>
      <c r="I27" s="6">
        <v>91.024508474576265</v>
      </c>
      <c r="K27" s="45">
        <v>23</v>
      </c>
    </row>
    <row r="28" spans="1:11" ht="11.25" x14ac:dyDescent="0.15">
      <c r="A28" s="18" t="s">
        <v>130</v>
      </c>
      <c r="B28" s="2" t="s">
        <v>317</v>
      </c>
      <c r="C28" s="2" t="s">
        <v>57</v>
      </c>
      <c r="D28" s="47" t="s">
        <v>58</v>
      </c>
      <c r="E28" s="6">
        <v>311.70204237288135</v>
      </c>
      <c r="F28" s="6">
        <v>96.776720338983054</v>
      </c>
      <c r="G28" s="6">
        <v>82.911322033898301</v>
      </c>
      <c r="H28" s="6">
        <v>26.341449152542374</v>
      </c>
      <c r="I28" s="6">
        <v>517.7315338983052</v>
      </c>
      <c r="K28" s="27">
        <v>24</v>
      </c>
    </row>
    <row r="29" spans="1:11" ht="11.25" x14ac:dyDescent="0.15">
      <c r="A29" s="18" t="s">
        <v>137</v>
      </c>
      <c r="B29" s="2" t="s">
        <v>320</v>
      </c>
      <c r="C29" s="2" t="s">
        <v>59</v>
      </c>
      <c r="D29" s="5" t="s">
        <v>60</v>
      </c>
      <c r="E29" s="6">
        <v>327.3749576271187</v>
      </c>
      <c r="F29" s="6">
        <v>63.481440677966106</v>
      </c>
      <c r="G29" s="6">
        <v>56.936211864406786</v>
      </c>
      <c r="H29" s="6">
        <v>18.919042372881357</v>
      </c>
      <c r="I29" s="6">
        <v>466.71165254237286</v>
      </c>
      <c r="K29" s="45">
        <v>25</v>
      </c>
    </row>
    <row r="30" spans="1:11" ht="11.25" x14ac:dyDescent="0.15">
      <c r="A30" s="18" t="s">
        <v>140</v>
      </c>
      <c r="B30" s="2" t="s">
        <v>322</v>
      </c>
      <c r="C30" s="2" t="s">
        <v>59</v>
      </c>
      <c r="D30" s="5" t="s">
        <v>61</v>
      </c>
      <c r="E30" s="6">
        <v>595.74337288135598</v>
      </c>
      <c r="F30" s="6">
        <v>79.011762711864407</v>
      </c>
      <c r="G30" s="6">
        <v>59.586347457627127</v>
      </c>
      <c r="H30" s="6">
        <v>24.335508474576272</v>
      </c>
      <c r="I30" s="6">
        <v>758.67699152542377</v>
      </c>
      <c r="K30" s="45">
        <v>26</v>
      </c>
    </row>
    <row r="31" spans="1:11" ht="11.25" x14ac:dyDescent="0.15">
      <c r="A31" s="18" t="s">
        <v>143</v>
      </c>
      <c r="B31" s="2" t="s">
        <v>323</v>
      </c>
      <c r="C31" s="2" t="s">
        <v>62</v>
      </c>
      <c r="D31" s="5" t="s">
        <v>63</v>
      </c>
      <c r="E31" s="6">
        <v>453.81338983050853</v>
      </c>
      <c r="F31" s="6">
        <v>67.554677966101693</v>
      </c>
      <c r="G31" s="6">
        <v>55.583788135593224</v>
      </c>
      <c r="H31" s="6">
        <v>18.702186440677966</v>
      </c>
      <c r="I31" s="6">
        <v>595.65404237288135</v>
      </c>
      <c r="K31" s="27">
        <v>27</v>
      </c>
    </row>
    <row r="32" spans="1:11" ht="11.25" x14ac:dyDescent="0.15">
      <c r="A32" s="18" t="s">
        <v>147</v>
      </c>
      <c r="B32" s="2" t="s">
        <v>325</v>
      </c>
      <c r="C32" s="2" t="s">
        <v>62</v>
      </c>
      <c r="D32" s="5" t="s">
        <v>64</v>
      </c>
      <c r="E32" s="6">
        <v>450.04815254237292</v>
      </c>
      <c r="F32" s="6">
        <v>97.088677966101699</v>
      </c>
      <c r="G32" s="6">
        <v>59.564322033898307</v>
      </c>
      <c r="H32" s="6">
        <v>31.922101694915259</v>
      </c>
      <c r="I32" s="6">
        <v>638.62325423728817</v>
      </c>
      <c r="K32" s="45">
        <v>28</v>
      </c>
    </row>
    <row r="33" spans="1:11" ht="11.25" x14ac:dyDescent="0.15">
      <c r="A33" s="18" t="s">
        <v>151</v>
      </c>
      <c r="B33" s="2" t="s">
        <v>327</v>
      </c>
      <c r="C33" s="2" t="s">
        <v>65</v>
      </c>
      <c r="D33" s="5" t="s">
        <v>66</v>
      </c>
      <c r="E33" s="6">
        <v>145.35546610169493</v>
      </c>
      <c r="F33" s="6">
        <v>74.029372881355926</v>
      </c>
      <c r="G33" s="6">
        <v>49.390127118644067</v>
      </c>
      <c r="H33" s="6">
        <v>16.540601694915257</v>
      </c>
      <c r="I33" s="6">
        <v>285.3155677966102</v>
      </c>
      <c r="K33" s="45">
        <v>29</v>
      </c>
    </row>
    <row r="34" spans="1:11" ht="10.15" customHeight="1" x14ac:dyDescent="0.15">
      <c r="A34" s="18" t="s">
        <v>153</v>
      </c>
      <c r="B34" s="2" t="s">
        <v>328</v>
      </c>
      <c r="C34" s="2" t="s">
        <v>65</v>
      </c>
      <c r="D34" s="5" t="s">
        <v>67</v>
      </c>
      <c r="E34" s="6">
        <v>383.84052542372882</v>
      </c>
      <c r="F34" s="6">
        <v>73.960228813559326</v>
      </c>
      <c r="G34" s="6">
        <v>59.116330508474583</v>
      </c>
      <c r="H34" s="6">
        <v>28.262432203389835</v>
      </c>
      <c r="I34" s="6">
        <v>545.17951694915257</v>
      </c>
      <c r="K34" s="27">
        <v>30</v>
      </c>
    </row>
    <row r="35" spans="1:11" ht="11.25" x14ac:dyDescent="0.15">
      <c r="A35" s="18" t="s">
        <v>155</v>
      </c>
      <c r="B35" s="2" t="s">
        <v>329</v>
      </c>
      <c r="C35" s="2" t="s">
        <v>68</v>
      </c>
      <c r="D35" s="5" t="s">
        <v>69</v>
      </c>
      <c r="E35" s="6">
        <v>280.95349152542377</v>
      </c>
      <c r="F35" s="6">
        <v>86.0249406779661</v>
      </c>
      <c r="G35" s="6">
        <v>84.686016949152545</v>
      </c>
      <c r="H35" s="6">
        <v>24.730796610169492</v>
      </c>
      <c r="I35" s="6">
        <v>476.39524576271191</v>
      </c>
      <c r="K35" s="45">
        <v>31</v>
      </c>
    </row>
    <row r="36" spans="1:11" ht="11.25" x14ac:dyDescent="0.15">
      <c r="A36" s="18" t="s">
        <v>158</v>
      </c>
      <c r="B36" s="2" t="s">
        <v>332</v>
      </c>
      <c r="C36" s="2" t="s">
        <v>70</v>
      </c>
      <c r="D36" s="5" t="s">
        <v>71</v>
      </c>
      <c r="E36" s="6">
        <v>172.3108305084746</v>
      </c>
      <c r="F36" s="6">
        <v>56.095983050847458</v>
      </c>
      <c r="G36" s="6">
        <v>48.063957627118647</v>
      </c>
      <c r="H36" s="6">
        <v>14.856338983050849</v>
      </c>
      <c r="I36" s="6">
        <v>291.3271101694915</v>
      </c>
      <c r="J36" s="7">
        <v>290.51963000000001</v>
      </c>
      <c r="K36" s="45">
        <v>32</v>
      </c>
    </row>
    <row r="37" spans="1:11" ht="11.25" x14ac:dyDescent="0.15">
      <c r="A37" s="18" t="s">
        <v>162</v>
      </c>
      <c r="B37" s="2" t="s">
        <v>335</v>
      </c>
      <c r="C37" s="2" t="s">
        <v>72</v>
      </c>
      <c r="D37" s="5" t="s">
        <v>73</v>
      </c>
      <c r="E37" s="6">
        <v>148.71597457627118</v>
      </c>
      <c r="F37" s="6">
        <v>69.683406779661027</v>
      </c>
      <c r="G37" s="6">
        <v>48.717949152542374</v>
      </c>
      <c r="H37" s="6">
        <v>17.101703389830508</v>
      </c>
      <c r="I37" s="6">
        <v>284.2190338983051</v>
      </c>
      <c r="K37" s="27">
        <v>33</v>
      </c>
    </row>
    <row r="38" spans="1:11" ht="10.15" customHeight="1" x14ac:dyDescent="0.15">
      <c r="A38" s="18" t="s">
        <v>165</v>
      </c>
      <c r="B38" s="2" t="s">
        <v>337</v>
      </c>
      <c r="C38" s="2" t="s">
        <v>72</v>
      </c>
      <c r="D38" s="5" t="s">
        <v>74</v>
      </c>
      <c r="E38" s="6">
        <v>410.27283050847461</v>
      </c>
      <c r="F38" s="6">
        <v>105.82907627118645</v>
      </c>
      <c r="G38" s="6">
        <v>65.636720338983054</v>
      </c>
      <c r="H38" s="6">
        <v>36.876372881355934</v>
      </c>
      <c r="I38" s="6">
        <v>618.61500000000001</v>
      </c>
      <c r="J38" s="7">
        <v>618.64927</v>
      </c>
      <c r="K38" s="45">
        <v>34</v>
      </c>
    </row>
    <row r="39" spans="1:11" ht="11.25" x14ac:dyDescent="0.15">
      <c r="A39" s="18" t="s">
        <v>166</v>
      </c>
      <c r="B39" s="2" t="s">
        <v>338</v>
      </c>
      <c r="C39" s="2" t="s">
        <v>75</v>
      </c>
      <c r="D39" s="5" t="s">
        <v>76</v>
      </c>
      <c r="E39" s="6">
        <v>206.25550847457626</v>
      </c>
      <c r="F39" s="6">
        <v>63.443152542372886</v>
      </c>
      <c r="G39" s="6">
        <v>54.32522881355932</v>
      </c>
      <c r="H39" s="6">
        <v>17.850110169491526</v>
      </c>
      <c r="I39" s="6">
        <v>341.87400000000002</v>
      </c>
      <c r="J39" s="7">
        <v>341.87277999999998</v>
      </c>
      <c r="K39" s="45">
        <v>35</v>
      </c>
    </row>
    <row r="40" spans="1:11" ht="10.15" customHeight="1" x14ac:dyDescent="0.15">
      <c r="A40" s="18" t="s">
        <v>170</v>
      </c>
      <c r="B40" s="2" t="s">
        <v>340</v>
      </c>
      <c r="C40" s="2" t="s">
        <v>75</v>
      </c>
      <c r="D40" s="5" t="s">
        <v>77</v>
      </c>
      <c r="E40" s="6">
        <v>472.52671186440676</v>
      </c>
      <c r="F40" s="6">
        <v>114.03700000000001</v>
      </c>
      <c r="G40" s="6">
        <v>70.999161016949159</v>
      </c>
      <c r="H40" s="6">
        <v>48.740406779661022</v>
      </c>
      <c r="I40" s="6">
        <v>706.30327966101697</v>
      </c>
      <c r="K40" s="27">
        <v>36</v>
      </c>
    </row>
    <row r="41" spans="1:11" ht="11.25" x14ac:dyDescent="0.15">
      <c r="A41" s="18" t="s">
        <v>171</v>
      </c>
      <c r="B41" s="2" t="s">
        <v>341</v>
      </c>
      <c r="C41" s="2" t="s">
        <v>78</v>
      </c>
      <c r="D41" s="5" t="s">
        <v>79</v>
      </c>
      <c r="E41" s="6">
        <v>255.69313559322035</v>
      </c>
      <c r="F41" s="6">
        <v>74.868559322033903</v>
      </c>
      <c r="G41" s="6">
        <v>54.266483050847469</v>
      </c>
      <c r="H41" s="6">
        <v>17.648389830508474</v>
      </c>
      <c r="I41" s="6">
        <v>402.47656779661003</v>
      </c>
      <c r="K41" s="45">
        <v>37</v>
      </c>
    </row>
    <row r="42" spans="1:11" ht="11.25" x14ac:dyDescent="0.15">
      <c r="A42" s="18" t="s">
        <v>175</v>
      </c>
      <c r="B42" s="2" t="s">
        <v>343</v>
      </c>
      <c r="C42" s="2" t="s">
        <v>78</v>
      </c>
      <c r="D42" s="5" t="s">
        <v>80</v>
      </c>
      <c r="E42" s="6">
        <v>416.93740677966105</v>
      </c>
      <c r="F42" s="6">
        <v>43.930093220338989</v>
      </c>
      <c r="G42" s="6">
        <v>27.001313559322035</v>
      </c>
      <c r="H42" s="6">
        <v>13.99164406779661</v>
      </c>
      <c r="I42" s="6">
        <v>501.86045762711865</v>
      </c>
      <c r="K42" s="45">
        <v>38</v>
      </c>
    </row>
    <row r="43" spans="1:11" ht="11.25" x14ac:dyDescent="0.15">
      <c r="A43" s="18" t="s">
        <v>176</v>
      </c>
      <c r="B43" s="2" t="s">
        <v>344</v>
      </c>
      <c r="C43" s="2" t="s">
        <v>81</v>
      </c>
      <c r="D43" s="5" t="s">
        <v>82</v>
      </c>
      <c r="E43" s="6">
        <v>236.49785593220341</v>
      </c>
      <c r="F43" s="6">
        <v>63.789966101694915</v>
      </c>
      <c r="G43" s="6">
        <v>55.75666101694916</v>
      </c>
      <c r="H43" s="6">
        <v>19.094838983050849</v>
      </c>
      <c r="I43" s="6">
        <v>375.13932203389834</v>
      </c>
      <c r="K43" s="27">
        <v>39</v>
      </c>
    </row>
    <row r="44" spans="1:11" ht="11.25" x14ac:dyDescent="0.15">
      <c r="A44" s="18" t="s">
        <v>180</v>
      </c>
      <c r="B44" s="2" t="s">
        <v>347</v>
      </c>
      <c r="C44" s="2" t="s">
        <v>83</v>
      </c>
      <c r="D44" s="5" t="s">
        <v>84</v>
      </c>
      <c r="E44" s="6">
        <v>886.08973728813567</v>
      </c>
      <c r="F44" s="6">
        <v>69.350355932203399</v>
      </c>
      <c r="G44" s="6">
        <v>62.826906779661023</v>
      </c>
      <c r="H44" s="6">
        <v>20.38814406779661</v>
      </c>
      <c r="I44" s="6">
        <v>1038.6551440677968</v>
      </c>
      <c r="K44" s="45">
        <v>40</v>
      </c>
    </row>
    <row r="45" spans="1:11" ht="11.25" x14ac:dyDescent="0.15">
      <c r="A45" s="18" t="s">
        <v>184</v>
      </c>
      <c r="B45" s="2" t="s">
        <v>350</v>
      </c>
      <c r="C45" s="2" t="s">
        <v>85</v>
      </c>
      <c r="D45" s="5" t="s">
        <v>86</v>
      </c>
      <c r="E45" s="6">
        <v>187.39911864406778</v>
      </c>
      <c r="F45" s="6">
        <v>56.080237288135592</v>
      </c>
      <c r="G45" s="6">
        <v>60.564669491525422</v>
      </c>
      <c r="H45" s="6">
        <v>16.09007627118644</v>
      </c>
      <c r="I45" s="6">
        <v>320.13410169491527</v>
      </c>
      <c r="K45" s="45">
        <v>41</v>
      </c>
    </row>
    <row r="46" spans="1:11" ht="11.25" x14ac:dyDescent="0.15">
      <c r="A46" s="18" t="s">
        <v>188</v>
      </c>
      <c r="B46" s="2" t="s">
        <v>353</v>
      </c>
      <c r="C46" s="2" t="s">
        <v>87</v>
      </c>
      <c r="D46" s="5" t="s">
        <v>88</v>
      </c>
      <c r="E46" s="6">
        <v>221.04441525423729</v>
      </c>
      <c r="F46" s="6">
        <v>61.612737288135598</v>
      </c>
      <c r="G46" s="6">
        <v>54.756754237288142</v>
      </c>
      <c r="H46" s="6">
        <v>15.884652542372882</v>
      </c>
      <c r="I46" s="6">
        <v>353.2985593220339</v>
      </c>
      <c r="K46" s="27">
        <v>42</v>
      </c>
    </row>
    <row r="47" spans="1:11" ht="11.25" x14ac:dyDescent="0.15">
      <c r="A47" s="18" t="s">
        <v>193</v>
      </c>
      <c r="B47" s="2" t="s">
        <v>356</v>
      </c>
      <c r="C47" s="2" t="s">
        <v>89</v>
      </c>
      <c r="D47" s="5" t="s">
        <v>90</v>
      </c>
      <c r="E47" s="6">
        <v>221.85784745762712</v>
      </c>
      <c r="F47" s="6">
        <v>80.513567796610175</v>
      </c>
      <c r="G47" s="6">
        <v>82.926618644067801</v>
      </c>
      <c r="H47" s="6">
        <v>26.39398305084746</v>
      </c>
      <c r="I47" s="6">
        <v>411.69201694915256</v>
      </c>
      <c r="K47" s="45">
        <v>43</v>
      </c>
    </row>
    <row r="48" spans="1:11" ht="11.25" x14ac:dyDescent="0.15">
      <c r="A48" s="18" t="s">
        <v>197</v>
      </c>
      <c r="B48" s="2" t="s">
        <v>358</v>
      </c>
      <c r="C48" s="2" t="s">
        <v>89</v>
      </c>
      <c r="D48" s="5" t="s">
        <v>91</v>
      </c>
      <c r="E48" s="6">
        <v>605.37453389830512</v>
      </c>
      <c r="F48" s="6">
        <v>164.54377966101697</v>
      </c>
      <c r="G48" s="6">
        <v>73.637169491525427</v>
      </c>
      <c r="H48" s="6">
        <v>45.077855932203391</v>
      </c>
      <c r="I48" s="6">
        <v>888.63333898305098</v>
      </c>
      <c r="K48" s="45">
        <v>44</v>
      </c>
    </row>
    <row r="49" spans="1:11" ht="11.25" x14ac:dyDescent="0.15">
      <c r="A49" s="18" t="s">
        <v>199</v>
      </c>
      <c r="B49" s="2" t="s">
        <v>359</v>
      </c>
      <c r="C49" s="2" t="s">
        <v>92</v>
      </c>
      <c r="D49" s="5" t="s">
        <v>93</v>
      </c>
      <c r="E49" s="6">
        <v>173.76104237288135</v>
      </c>
      <c r="F49" s="6">
        <v>60.025813559322039</v>
      </c>
      <c r="G49" s="6">
        <v>51.916186440677969</v>
      </c>
      <c r="H49" s="6">
        <v>17.282796610169491</v>
      </c>
      <c r="I49" s="6">
        <v>302.98583898305083</v>
      </c>
      <c r="J49" s="7">
        <v>302.99952000000002</v>
      </c>
      <c r="K49" s="27">
        <v>45</v>
      </c>
    </row>
    <row r="50" spans="1:11" ht="11.25" x14ac:dyDescent="0.15">
      <c r="A50" s="18" t="s">
        <v>203</v>
      </c>
      <c r="B50" s="2" t="s">
        <v>361</v>
      </c>
      <c r="C50" s="2" t="s">
        <v>94</v>
      </c>
      <c r="D50" s="5" t="s">
        <v>95</v>
      </c>
      <c r="E50" s="6">
        <v>135.05603389830509</v>
      </c>
      <c r="F50" s="6">
        <v>56.397491525423739</v>
      </c>
      <c r="G50" s="6">
        <v>47.868118644067799</v>
      </c>
      <c r="H50" s="6">
        <v>14.183949152542374</v>
      </c>
      <c r="I50" s="6">
        <v>253.50559322033899</v>
      </c>
      <c r="K50" s="45">
        <v>46</v>
      </c>
    </row>
    <row r="51" spans="1:11" ht="11.25" x14ac:dyDescent="0.15">
      <c r="A51" s="18" t="s">
        <v>208</v>
      </c>
      <c r="B51" s="2" t="s">
        <v>364</v>
      </c>
      <c r="C51" s="2" t="s">
        <v>96</v>
      </c>
      <c r="D51" s="5" t="s">
        <v>97</v>
      </c>
      <c r="E51" s="6">
        <v>127.40039830508475</v>
      </c>
      <c r="F51" s="6">
        <v>60.055872881355938</v>
      </c>
      <c r="G51" s="6">
        <v>55.116516949152548</v>
      </c>
      <c r="H51" s="6">
        <v>15.888008474576273</v>
      </c>
      <c r="I51" s="6">
        <v>258.4607966101695</v>
      </c>
      <c r="K51" s="45">
        <v>47</v>
      </c>
    </row>
    <row r="52" spans="1:11" ht="11.25" x14ac:dyDescent="0.15">
      <c r="A52" s="18" t="s">
        <v>212</v>
      </c>
      <c r="B52" s="2" t="s">
        <v>366</v>
      </c>
      <c r="C52" s="2" t="s">
        <v>98</v>
      </c>
      <c r="D52" s="5" t="s">
        <v>99</v>
      </c>
      <c r="E52" s="6">
        <v>165.3064745762712</v>
      </c>
      <c r="F52" s="6">
        <v>80.707966101694922</v>
      </c>
      <c r="G52" s="6">
        <v>95.833737288135595</v>
      </c>
      <c r="H52" s="6">
        <v>24.344118644067798</v>
      </c>
      <c r="I52" s="6">
        <v>366.19229661016954</v>
      </c>
      <c r="K52" s="27">
        <v>48</v>
      </c>
    </row>
    <row r="53" spans="1:11" ht="12" customHeight="1" x14ac:dyDescent="0.15">
      <c r="A53" s="18" t="s">
        <v>496</v>
      </c>
      <c r="B53" s="2" t="s">
        <v>368</v>
      </c>
      <c r="C53" s="2" t="s">
        <v>98</v>
      </c>
      <c r="D53" s="5" t="s">
        <v>100</v>
      </c>
      <c r="E53" s="6">
        <v>669.37346610169493</v>
      </c>
      <c r="F53" s="6">
        <v>99.465322033898303</v>
      </c>
      <c r="G53" s="6">
        <v>45.510211864406784</v>
      </c>
      <c r="H53" s="6">
        <v>26.632542372881357</v>
      </c>
      <c r="I53" s="6">
        <v>840.98154237288134</v>
      </c>
      <c r="K53" s="45">
        <v>49</v>
      </c>
    </row>
    <row r="54" spans="1:11" ht="11.25" x14ac:dyDescent="0.15">
      <c r="A54" s="18" t="s">
        <v>497</v>
      </c>
      <c r="B54" s="2" t="s">
        <v>369</v>
      </c>
      <c r="C54" s="2" t="s">
        <v>101</v>
      </c>
      <c r="D54" s="5" t="s">
        <v>102</v>
      </c>
      <c r="E54" s="6">
        <v>118.32556779661017</v>
      </c>
      <c r="F54" s="6">
        <v>58.903118644067796</v>
      </c>
      <c r="G54" s="6">
        <v>55.013703389830503</v>
      </c>
      <c r="H54" s="6">
        <v>15.534983050847458</v>
      </c>
      <c r="I54" s="6">
        <v>247.77737288135594</v>
      </c>
      <c r="K54" s="45">
        <v>50</v>
      </c>
    </row>
    <row r="55" spans="1:11" ht="11.25" x14ac:dyDescent="0.15">
      <c r="A55" s="18" t="s">
        <v>500</v>
      </c>
      <c r="B55" s="2" t="s">
        <v>372</v>
      </c>
      <c r="C55" s="2" t="s">
        <v>103</v>
      </c>
      <c r="D55" s="5" t="s">
        <v>104</v>
      </c>
      <c r="E55" s="6">
        <v>158.52322881355934</v>
      </c>
      <c r="F55" s="6">
        <v>56.816881355932203</v>
      </c>
      <c r="G55" s="6">
        <v>54.418169491525433</v>
      </c>
      <c r="H55" s="6">
        <v>15.481220338983052</v>
      </c>
      <c r="I55" s="6">
        <v>285.23950000000002</v>
      </c>
      <c r="K55" s="27">
        <v>51</v>
      </c>
    </row>
    <row r="56" spans="1:11" ht="11.25" x14ac:dyDescent="0.15">
      <c r="A56" s="18" t="s">
        <v>502</v>
      </c>
      <c r="B56" s="2" t="s">
        <v>374</v>
      </c>
      <c r="C56" s="2" t="s">
        <v>103</v>
      </c>
      <c r="D56" s="5" t="s">
        <v>105</v>
      </c>
      <c r="E56" s="6">
        <v>653.4936101694916</v>
      </c>
      <c r="F56" s="6">
        <v>147.62232203389831</v>
      </c>
      <c r="G56" s="6">
        <v>49.366372881355936</v>
      </c>
      <c r="H56" s="6">
        <v>32.920838983050849</v>
      </c>
      <c r="I56" s="6">
        <v>883.40314406779669</v>
      </c>
      <c r="K56" s="45">
        <v>52</v>
      </c>
    </row>
    <row r="57" spans="1:11" ht="11.25" x14ac:dyDescent="0.15">
      <c r="A57" s="18" t="s">
        <v>503</v>
      </c>
      <c r="B57" s="2" t="s">
        <v>375</v>
      </c>
      <c r="C57" s="2" t="s">
        <v>106</v>
      </c>
      <c r="D57" s="5" t="s">
        <v>107</v>
      </c>
      <c r="E57" s="6">
        <v>131.32883898305084</v>
      </c>
      <c r="F57" s="6">
        <v>57.710389830508475</v>
      </c>
      <c r="G57" s="6">
        <v>54.950050847457632</v>
      </c>
      <c r="H57" s="6">
        <v>15.316449152542372</v>
      </c>
      <c r="I57" s="6">
        <v>259.30572881355931</v>
      </c>
      <c r="K57" s="45">
        <v>53</v>
      </c>
    </row>
    <row r="58" spans="1:11" ht="11.25" x14ac:dyDescent="0.15">
      <c r="A58" s="18" t="s">
        <v>506</v>
      </c>
      <c r="B58" s="2" t="s">
        <v>378</v>
      </c>
      <c r="C58" s="2" t="s">
        <v>108</v>
      </c>
      <c r="D58" s="5" t="s">
        <v>109</v>
      </c>
      <c r="E58" s="6">
        <v>134.90994067796609</v>
      </c>
      <c r="F58" s="6">
        <v>61.164728813559321</v>
      </c>
      <c r="G58" s="6">
        <v>60.589152542372879</v>
      </c>
      <c r="H58" s="6">
        <v>16.174144067796611</v>
      </c>
      <c r="I58" s="6">
        <v>272.83796610169492</v>
      </c>
      <c r="K58" s="27">
        <v>54</v>
      </c>
    </row>
    <row r="59" spans="1:11" ht="11.25" x14ac:dyDescent="0.15">
      <c r="A59" s="18" t="s">
        <v>508</v>
      </c>
      <c r="B59" s="2" t="s">
        <v>380</v>
      </c>
      <c r="C59" s="2" t="s">
        <v>108</v>
      </c>
      <c r="D59" s="5" t="s">
        <v>110</v>
      </c>
      <c r="E59" s="6">
        <v>622.92500000000007</v>
      </c>
      <c r="F59" s="6">
        <v>101.09707627118645</v>
      </c>
      <c r="G59" s="6">
        <v>44.879322033898305</v>
      </c>
      <c r="H59" s="6">
        <v>28.307533898305085</v>
      </c>
      <c r="I59" s="6">
        <v>797.20893220338985</v>
      </c>
      <c r="K59" s="45">
        <v>55</v>
      </c>
    </row>
    <row r="60" spans="1:11" ht="11.25" x14ac:dyDescent="0.15">
      <c r="A60" s="18" t="s">
        <v>509</v>
      </c>
      <c r="B60" s="2" t="s">
        <v>381</v>
      </c>
      <c r="C60" s="2" t="s">
        <v>111</v>
      </c>
      <c r="D60" s="5" t="s">
        <v>112</v>
      </c>
      <c r="E60" s="6">
        <v>292.60828813559323</v>
      </c>
      <c r="F60" s="6">
        <v>61.603279661016948</v>
      </c>
      <c r="G60" s="6">
        <v>58.36616101694915</v>
      </c>
      <c r="H60" s="6">
        <v>16.245593220338982</v>
      </c>
      <c r="I60" s="6">
        <v>428.82332203389836</v>
      </c>
      <c r="K60" s="45">
        <v>56</v>
      </c>
    </row>
    <row r="61" spans="1:11" ht="11.25" x14ac:dyDescent="0.15">
      <c r="A61" s="18" t="s">
        <v>513</v>
      </c>
      <c r="B61" s="2" t="s">
        <v>385</v>
      </c>
      <c r="C61" s="2" t="s">
        <v>113</v>
      </c>
      <c r="D61" s="5" t="s">
        <v>114</v>
      </c>
      <c r="E61" s="6">
        <v>17.698161016949154</v>
      </c>
      <c r="F61" s="6">
        <v>42.550805084745761</v>
      </c>
      <c r="G61" s="6">
        <v>29.26704237288136</v>
      </c>
      <c r="H61" s="6">
        <v>5.1637881355932214</v>
      </c>
      <c r="I61" s="6">
        <v>94.679796610169504</v>
      </c>
      <c r="K61" s="27">
        <v>57</v>
      </c>
    </row>
    <row r="62" spans="1:11" ht="11.25" x14ac:dyDescent="0.15">
      <c r="A62" s="18" t="s">
        <v>515</v>
      </c>
      <c r="B62" s="2" t="s">
        <v>387</v>
      </c>
      <c r="C62" s="2" t="s">
        <v>115</v>
      </c>
      <c r="D62" s="5" t="s">
        <v>116</v>
      </c>
      <c r="E62" s="6">
        <v>185.80150847457628</v>
      </c>
      <c r="F62" s="6">
        <v>59.951669491525429</v>
      </c>
      <c r="G62" s="6">
        <v>47.537728813559326</v>
      </c>
      <c r="H62" s="6">
        <v>14.281483050847459</v>
      </c>
      <c r="I62" s="6">
        <v>307.57238983050848</v>
      </c>
      <c r="K62" s="45">
        <v>58</v>
      </c>
    </row>
    <row r="63" spans="1:11" ht="11.25" x14ac:dyDescent="0.15">
      <c r="A63" s="18" t="s">
        <v>216</v>
      </c>
      <c r="B63" s="2" t="s">
        <v>390</v>
      </c>
      <c r="C63" s="2" t="s">
        <v>117</v>
      </c>
      <c r="D63" s="5" t="s">
        <v>118</v>
      </c>
      <c r="E63" s="6">
        <v>26.177440677966104</v>
      </c>
      <c r="F63" s="6">
        <v>35.474152542372877</v>
      </c>
      <c r="G63" s="6">
        <v>34.818016949152543</v>
      </c>
      <c r="H63" s="6">
        <v>5.7188728813559324</v>
      </c>
      <c r="I63" s="6">
        <v>102.18848305084747</v>
      </c>
      <c r="K63" s="45">
        <v>59</v>
      </c>
    </row>
    <row r="64" spans="1:11" ht="11.25" x14ac:dyDescent="0.15">
      <c r="A64" s="18" t="s">
        <v>224</v>
      </c>
      <c r="B64" s="2" t="s">
        <v>395</v>
      </c>
      <c r="C64" s="2" t="s">
        <v>120</v>
      </c>
      <c r="D64" s="5" t="s">
        <v>121</v>
      </c>
      <c r="E64" s="6">
        <v>221.6482711864407</v>
      </c>
      <c r="F64" s="6">
        <v>62.728381355932214</v>
      </c>
      <c r="G64" s="6">
        <v>58.513042372881358</v>
      </c>
      <c r="H64" s="6">
        <v>16.749881355932203</v>
      </c>
      <c r="I64" s="6">
        <v>359.63957627118646</v>
      </c>
      <c r="K64" s="27">
        <v>60</v>
      </c>
    </row>
    <row r="65" spans="1:11" ht="11.25" x14ac:dyDescent="0.15">
      <c r="A65" s="18" t="s">
        <v>230</v>
      </c>
      <c r="B65" s="2" t="s">
        <v>398</v>
      </c>
      <c r="C65" s="2" t="s">
        <v>122</v>
      </c>
      <c r="D65" s="5" t="s">
        <v>123</v>
      </c>
      <c r="E65" s="6">
        <v>69.51386440677966</v>
      </c>
      <c r="F65" s="6">
        <v>39.166618644067803</v>
      </c>
      <c r="G65" s="6">
        <v>40.575966101694917</v>
      </c>
      <c r="H65" s="6">
        <v>8.9152796610169496</v>
      </c>
      <c r="I65" s="6">
        <v>158.17172881355933</v>
      </c>
      <c r="K65" s="45">
        <v>61</v>
      </c>
    </row>
    <row r="66" spans="1:11" ht="11.25" x14ac:dyDescent="0.15">
      <c r="A66" s="18" t="s">
        <v>234</v>
      </c>
      <c r="B66" s="2" t="s">
        <v>400</v>
      </c>
      <c r="C66" s="2" t="s">
        <v>122</v>
      </c>
      <c r="D66" s="5" t="s">
        <v>124</v>
      </c>
      <c r="E66" s="6">
        <v>530.3649322033898</v>
      </c>
      <c r="F66" s="6">
        <v>104.95398305084746</v>
      </c>
      <c r="G66" s="6">
        <v>59.588796610169496</v>
      </c>
      <c r="H66" s="6">
        <v>31.875601694915257</v>
      </c>
      <c r="I66" s="6">
        <v>726.7833135593221</v>
      </c>
      <c r="K66" s="45">
        <v>62</v>
      </c>
    </row>
    <row r="67" spans="1:11" ht="11.25" x14ac:dyDescent="0.15">
      <c r="A67" s="18" t="s">
        <v>236</v>
      </c>
      <c r="B67" s="2" t="s">
        <v>401</v>
      </c>
      <c r="C67" s="2" t="s">
        <v>125</v>
      </c>
      <c r="D67" s="5" t="s">
        <v>126</v>
      </c>
      <c r="E67" s="6">
        <v>371.56026271186443</v>
      </c>
      <c r="F67" s="6">
        <v>84.607398305084757</v>
      </c>
      <c r="G67" s="6">
        <v>88.022313559322043</v>
      </c>
      <c r="H67" s="6">
        <v>27.693186440677966</v>
      </c>
      <c r="I67" s="6">
        <v>571.8831610169492</v>
      </c>
      <c r="J67" s="7">
        <v>541.48251000000005</v>
      </c>
      <c r="K67" s="27">
        <v>63</v>
      </c>
    </row>
    <row r="68" spans="1:11" ht="11.25" x14ac:dyDescent="0.15">
      <c r="A68" s="18" t="s">
        <v>242</v>
      </c>
      <c r="B68" s="2" t="s">
        <v>404</v>
      </c>
      <c r="C68" s="2" t="s">
        <v>127</v>
      </c>
      <c r="D68" s="5" t="s">
        <v>128</v>
      </c>
      <c r="E68" s="6">
        <v>38.623745762711863</v>
      </c>
      <c r="F68" s="6">
        <v>35.079000000000001</v>
      </c>
      <c r="G68" s="6">
        <v>29.26704237288136</v>
      </c>
      <c r="H68" s="6">
        <v>5.1637796610169495</v>
      </c>
      <c r="I68" s="6">
        <v>108.13356779661018</v>
      </c>
      <c r="K68" s="45">
        <v>64</v>
      </c>
    </row>
    <row r="69" spans="1:11" ht="11.25" x14ac:dyDescent="0.15">
      <c r="A69" s="18" t="s">
        <v>246</v>
      </c>
      <c r="B69" s="2" t="s">
        <v>406</v>
      </c>
      <c r="C69" s="2" t="s">
        <v>127</v>
      </c>
      <c r="D69" s="5" t="s">
        <v>129</v>
      </c>
      <c r="E69" s="6">
        <v>90.257440677966116</v>
      </c>
      <c r="F69" s="6">
        <v>68.45055084745762</v>
      </c>
      <c r="G69" s="6">
        <v>40.540008474576275</v>
      </c>
      <c r="H69" s="6">
        <v>19.925754237288135</v>
      </c>
      <c r="I69" s="6">
        <v>219.17375423728814</v>
      </c>
      <c r="K69" s="45">
        <v>65</v>
      </c>
    </row>
    <row r="70" spans="1:11" ht="11.25" x14ac:dyDescent="0.15">
      <c r="A70" s="18" t="s">
        <v>248</v>
      </c>
      <c r="B70" s="2" t="s">
        <v>407</v>
      </c>
      <c r="C70" s="2" t="s">
        <v>130</v>
      </c>
      <c r="D70" s="5" t="s">
        <v>131</v>
      </c>
      <c r="E70" s="6">
        <v>233.3282457627119</v>
      </c>
      <c r="F70" s="6">
        <v>83.329313559322046</v>
      </c>
      <c r="G70" s="6">
        <v>84.867550847457636</v>
      </c>
      <c r="H70" s="6">
        <v>25.354042372881359</v>
      </c>
      <c r="I70" s="6">
        <v>426.87915254237288</v>
      </c>
      <c r="K70" s="27">
        <v>66</v>
      </c>
    </row>
    <row r="71" spans="1:11" ht="11.25" x14ac:dyDescent="0.15">
      <c r="A71" s="18" t="s">
        <v>252</v>
      </c>
      <c r="B71" s="2" t="s">
        <v>410</v>
      </c>
      <c r="C71" s="2" t="s">
        <v>132</v>
      </c>
      <c r="D71" s="5" t="s">
        <v>133</v>
      </c>
      <c r="E71" s="6">
        <v>40.236067796610172</v>
      </c>
      <c r="F71" s="6">
        <v>38.07418644067797</v>
      </c>
      <c r="G71" s="6">
        <v>34.822906779661025</v>
      </c>
      <c r="H71" s="6">
        <v>5.7356864406779664</v>
      </c>
      <c r="I71" s="6">
        <v>118.86884745762713</v>
      </c>
      <c r="K71" s="45">
        <v>67</v>
      </c>
    </row>
    <row r="72" spans="1:11" ht="11.25" x14ac:dyDescent="0.15">
      <c r="A72" s="18" t="s">
        <v>521</v>
      </c>
      <c r="B72" s="2" t="s">
        <v>414</v>
      </c>
      <c r="C72" s="2" t="s">
        <v>134</v>
      </c>
      <c r="D72" s="5" t="s">
        <v>135</v>
      </c>
      <c r="E72" s="6">
        <v>0.52075423728813564</v>
      </c>
      <c r="F72" s="6">
        <v>31.916271186440682</v>
      </c>
      <c r="G72" s="6">
        <v>39.649864406779663</v>
      </c>
      <c r="H72" s="6">
        <v>12.404898305084746</v>
      </c>
      <c r="I72" s="6">
        <v>84.491788135593225</v>
      </c>
      <c r="K72" s="45">
        <v>68</v>
      </c>
    </row>
    <row r="73" spans="1:11" ht="11.45" customHeight="1" x14ac:dyDescent="0.15">
      <c r="A73" s="18" t="s">
        <v>522</v>
      </c>
      <c r="B73" s="2" t="s">
        <v>415</v>
      </c>
      <c r="C73" s="2" t="s">
        <v>134</v>
      </c>
      <c r="D73" s="5" t="s">
        <v>136</v>
      </c>
      <c r="E73" s="6">
        <v>341.35006779661018</v>
      </c>
      <c r="F73" s="6">
        <v>103.76848305084746</v>
      </c>
      <c r="G73" s="6">
        <v>30.879762711864405</v>
      </c>
      <c r="H73" s="6">
        <v>33.835423728813566</v>
      </c>
      <c r="I73" s="6">
        <v>509.83373728813558</v>
      </c>
      <c r="K73" s="27">
        <v>69</v>
      </c>
    </row>
    <row r="74" spans="1:11" ht="11.25" x14ac:dyDescent="0.15">
      <c r="A74" s="18" t="s">
        <v>523</v>
      </c>
      <c r="B74" s="2" t="s">
        <v>416</v>
      </c>
      <c r="C74" s="2" t="s">
        <v>137</v>
      </c>
      <c r="D74" s="5" t="s">
        <v>138</v>
      </c>
      <c r="E74" s="6">
        <v>165.64920338983052</v>
      </c>
      <c r="F74" s="6">
        <v>56.34177966101695</v>
      </c>
      <c r="G74" s="6">
        <v>58.395542372881359</v>
      </c>
      <c r="H74" s="6">
        <v>16.346466101694915</v>
      </c>
      <c r="I74" s="6">
        <v>296.73299152542376</v>
      </c>
      <c r="K74" s="45">
        <v>70</v>
      </c>
    </row>
    <row r="75" spans="1:11" ht="11.25" x14ac:dyDescent="0.15">
      <c r="A75" s="18" t="s">
        <v>527</v>
      </c>
      <c r="B75" s="2" t="s">
        <v>420</v>
      </c>
      <c r="C75" s="2" t="s">
        <v>140</v>
      </c>
      <c r="D75" s="5" t="s">
        <v>141</v>
      </c>
      <c r="E75" s="6">
        <v>130.7010084745763</v>
      </c>
      <c r="F75" s="6">
        <v>63.013788135593217</v>
      </c>
      <c r="G75" s="6">
        <v>60.59405084745763</v>
      </c>
      <c r="H75" s="6">
        <v>16.190949152542373</v>
      </c>
      <c r="I75" s="6">
        <v>270.49979661016948</v>
      </c>
      <c r="K75" s="45">
        <v>71</v>
      </c>
    </row>
    <row r="76" spans="1:11" ht="10.15" customHeight="1" x14ac:dyDescent="0.15">
      <c r="A76" s="18" t="s">
        <v>528</v>
      </c>
      <c r="B76" s="2" t="s">
        <v>421</v>
      </c>
      <c r="C76" s="2" t="s">
        <v>140</v>
      </c>
      <c r="D76" s="5" t="s">
        <v>142</v>
      </c>
      <c r="E76" s="6">
        <v>233.49610169491527</v>
      </c>
      <c r="F76" s="6">
        <v>70.858152542372892</v>
      </c>
      <c r="G76" s="6">
        <v>42.068601694915252</v>
      </c>
      <c r="H76" s="6">
        <v>37.885644067796612</v>
      </c>
      <c r="I76" s="6">
        <v>384.30850000000004</v>
      </c>
      <c r="K76" s="27">
        <v>72</v>
      </c>
    </row>
    <row r="77" spans="1:11" ht="11.25" x14ac:dyDescent="0.15">
      <c r="A77" s="18" t="s">
        <v>530</v>
      </c>
      <c r="B77" s="2" t="s">
        <v>423</v>
      </c>
      <c r="C77" s="2" t="s">
        <v>143</v>
      </c>
      <c r="D77" s="5" t="s">
        <v>144</v>
      </c>
      <c r="E77" s="6">
        <v>331.65047457627117</v>
      </c>
      <c r="F77" s="6">
        <v>93.103330508474585</v>
      </c>
      <c r="G77" s="6">
        <v>44.288957627118648</v>
      </c>
      <c r="H77" s="6">
        <v>40.485533898305086</v>
      </c>
      <c r="I77" s="6">
        <v>509.52829661016949</v>
      </c>
      <c r="K77" s="45">
        <v>73</v>
      </c>
    </row>
    <row r="78" spans="1:11" ht="11.25" x14ac:dyDescent="0.15">
      <c r="A78" s="18" t="s">
        <v>531</v>
      </c>
      <c r="B78" s="2" t="s">
        <v>424</v>
      </c>
      <c r="C78" s="2" t="s">
        <v>145</v>
      </c>
      <c r="D78" s="5" t="s">
        <v>146</v>
      </c>
      <c r="E78" s="6">
        <v>158.72359322033898</v>
      </c>
      <c r="F78" s="6">
        <v>62.792322033898301</v>
      </c>
      <c r="G78" s="6">
        <v>44.722711864406776</v>
      </c>
      <c r="H78" s="6">
        <v>17.21626271186441</v>
      </c>
      <c r="I78" s="6">
        <v>283.45488983050848</v>
      </c>
      <c r="K78" s="45">
        <v>74</v>
      </c>
    </row>
    <row r="79" spans="1:11" ht="11.25" x14ac:dyDescent="0.15">
      <c r="A79" s="18" t="s">
        <v>534</v>
      </c>
      <c r="B79" s="2" t="s">
        <v>427</v>
      </c>
      <c r="C79" s="2" t="s">
        <v>148</v>
      </c>
      <c r="D79" s="5" t="s">
        <v>149</v>
      </c>
      <c r="E79" s="6">
        <v>73.793177966101709</v>
      </c>
      <c r="F79" s="6">
        <v>42.10001694915254</v>
      </c>
      <c r="G79" s="6">
        <v>39.345822033898308</v>
      </c>
      <c r="H79" s="6">
        <v>11.135440677966102</v>
      </c>
      <c r="I79" s="6">
        <v>166.37445762711863</v>
      </c>
      <c r="K79" s="27">
        <v>75</v>
      </c>
    </row>
    <row r="80" spans="1:11" ht="11.25" x14ac:dyDescent="0.15">
      <c r="A80" s="18" t="s">
        <v>535</v>
      </c>
      <c r="B80" s="2" t="s">
        <v>428</v>
      </c>
      <c r="C80" s="2" t="s">
        <v>148</v>
      </c>
      <c r="D80" s="5" t="s">
        <v>150</v>
      </c>
      <c r="E80" s="6">
        <v>729.12119491525425</v>
      </c>
      <c r="F80" s="6">
        <v>131.96056779661018</v>
      </c>
      <c r="G80" s="6">
        <v>48.116940677966106</v>
      </c>
      <c r="H80" s="6">
        <v>31.45712711864407</v>
      </c>
      <c r="I80" s="6">
        <v>940.65583050847465</v>
      </c>
      <c r="K80" s="45">
        <v>76</v>
      </c>
    </row>
    <row r="81" spans="1:11" ht="11.25" x14ac:dyDescent="0.15">
      <c r="A81" s="18" t="s">
        <v>536</v>
      </c>
      <c r="B81" s="2" t="s">
        <v>429</v>
      </c>
      <c r="C81" s="2" t="s">
        <v>151</v>
      </c>
      <c r="D81" s="5" t="s">
        <v>152</v>
      </c>
      <c r="E81" s="6">
        <v>236.52069491525427</v>
      </c>
      <c r="F81" s="6">
        <v>65.735262711864408</v>
      </c>
      <c r="G81" s="6">
        <v>55.40651694915254</v>
      </c>
      <c r="H81" s="6">
        <v>17.034898305084745</v>
      </c>
      <c r="I81" s="6">
        <v>374.69737288135593</v>
      </c>
      <c r="J81" s="7">
        <v>380.91977000000003</v>
      </c>
      <c r="K81" s="45">
        <v>77</v>
      </c>
    </row>
    <row r="82" spans="1:11" ht="11.25" x14ac:dyDescent="0.15">
      <c r="A82" s="18" t="s">
        <v>538</v>
      </c>
      <c r="B82" s="2" t="s">
        <v>431</v>
      </c>
      <c r="C82" s="2" t="s">
        <v>153</v>
      </c>
      <c r="D82" s="5" t="s">
        <v>154</v>
      </c>
      <c r="E82" s="6">
        <v>386.62261864406781</v>
      </c>
      <c r="F82" s="6">
        <v>100.69717796610171</v>
      </c>
      <c r="G82" s="6">
        <v>88.068440677966109</v>
      </c>
      <c r="H82" s="6">
        <v>28.166720338983055</v>
      </c>
      <c r="I82" s="6">
        <v>603.55495762711871</v>
      </c>
      <c r="J82" s="7">
        <v>600.69574</v>
      </c>
      <c r="K82" s="27">
        <v>78</v>
      </c>
    </row>
    <row r="83" spans="1:11" ht="11.25" x14ac:dyDescent="0.15">
      <c r="A83" s="18" t="s">
        <v>540</v>
      </c>
      <c r="B83" s="2" t="s">
        <v>433</v>
      </c>
      <c r="C83" s="2" t="s">
        <v>155</v>
      </c>
      <c r="D83" s="5" t="s">
        <v>156</v>
      </c>
      <c r="E83" s="6">
        <v>273.67149999999998</v>
      </c>
      <c r="F83" s="6">
        <v>75.296186440677971</v>
      </c>
      <c r="G83" s="6">
        <v>100.25310169491526</v>
      </c>
      <c r="H83" s="6">
        <v>26.001881355932206</v>
      </c>
      <c r="I83" s="6">
        <v>475.22266949152544</v>
      </c>
      <c r="K83" s="45">
        <v>79</v>
      </c>
    </row>
    <row r="84" spans="1:11" ht="11.25" x14ac:dyDescent="0.15">
      <c r="A84" s="18" t="s">
        <v>545</v>
      </c>
      <c r="B84" s="2" t="s">
        <v>438</v>
      </c>
      <c r="C84" s="2" t="s">
        <v>160</v>
      </c>
      <c r="D84" s="5" t="s">
        <v>161</v>
      </c>
      <c r="E84" s="6">
        <v>217.65833898305087</v>
      </c>
      <c r="F84" s="6">
        <v>48.206677966101694</v>
      </c>
      <c r="G84" s="6">
        <v>111.44781355932204</v>
      </c>
      <c r="H84" s="6">
        <v>26.287567796610173</v>
      </c>
      <c r="I84" s="6">
        <v>403.60039830508475</v>
      </c>
      <c r="K84" s="45">
        <v>80</v>
      </c>
    </row>
    <row r="85" spans="1:11" ht="11.25" x14ac:dyDescent="0.15">
      <c r="A85" s="18" t="s">
        <v>547</v>
      </c>
      <c r="B85" s="2" t="s">
        <v>440</v>
      </c>
      <c r="C85" s="2" t="s">
        <v>163</v>
      </c>
      <c r="D85" s="5" t="s">
        <v>164</v>
      </c>
      <c r="E85" s="6">
        <v>905.76775423728816</v>
      </c>
      <c r="F85" s="6">
        <v>133.0590593220339</v>
      </c>
      <c r="G85" s="6">
        <v>37.945677966101698</v>
      </c>
      <c r="H85" s="6">
        <v>39.334398305084747</v>
      </c>
      <c r="I85" s="6">
        <v>1116.1068898305084</v>
      </c>
      <c r="K85" s="27">
        <v>81</v>
      </c>
    </row>
    <row r="86" spans="1:11" ht="11.25" x14ac:dyDescent="0.15">
      <c r="A86" s="18" t="s">
        <v>549</v>
      </c>
      <c r="B86" s="2" t="s">
        <v>442</v>
      </c>
      <c r="C86" s="2" t="s">
        <v>166</v>
      </c>
      <c r="D86" s="5" t="s">
        <v>167</v>
      </c>
      <c r="E86" s="6">
        <v>289.50801694915253</v>
      </c>
      <c r="F86" s="6">
        <v>72.128771186440673</v>
      </c>
      <c r="G86" s="6">
        <v>-136.7493813559322</v>
      </c>
      <c r="H86" s="6">
        <v>22.969000000000001</v>
      </c>
      <c r="I86" s="6">
        <v>247.856406779661</v>
      </c>
      <c r="K86" s="45">
        <v>82</v>
      </c>
    </row>
    <row r="87" spans="1:11" ht="11.25" x14ac:dyDescent="0.15">
      <c r="A87" s="18" t="s">
        <v>550</v>
      </c>
      <c r="B87" s="2" t="s">
        <v>443</v>
      </c>
      <c r="C87" s="2" t="s">
        <v>168</v>
      </c>
      <c r="D87" s="5" t="s">
        <v>169</v>
      </c>
      <c r="E87" s="6">
        <v>436.10690677966102</v>
      </c>
      <c r="F87" s="6">
        <v>78.841703389830514</v>
      </c>
      <c r="G87" s="6">
        <v>45.108762711864415</v>
      </c>
      <c r="H87" s="6">
        <v>24.862466101694917</v>
      </c>
      <c r="I87" s="6">
        <v>584.91983898305091</v>
      </c>
      <c r="K87" s="45">
        <v>83</v>
      </c>
    </row>
    <row r="88" spans="1:11" ht="11.25" x14ac:dyDescent="0.15">
      <c r="A88" s="18" t="s">
        <v>552</v>
      </c>
      <c r="B88" s="2" t="s">
        <v>445</v>
      </c>
      <c r="C88" s="2" t="s">
        <v>171</v>
      </c>
      <c r="D88" s="5" t="s">
        <v>172</v>
      </c>
      <c r="E88" s="6">
        <v>357.77055932203393</v>
      </c>
      <c r="F88" s="6">
        <v>70.466050847457637</v>
      </c>
      <c r="G88" s="6">
        <v>30.882203389830511</v>
      </c>
      <c r="H88" s="6">
        <v>29.233406779661021</v>
      </c>
      <c r="I88" s="6">
        <v>488.3522203389831</v>
      </c>
      <c r="K88" s="27">
        <v>84</v>
      </c>
    </row>
    <row r="89" spans="1:11" ht="11.25" x14ac:dyDescent="0.15">
      <c r="A89" s="18" t="s">
        <v>553</v>
      </c>
      <c r="B89" s="2" t="s">
        <v>446</v>
      </c>
      <c r="C89" s="2" t="s">
        <v>173</v>
      </c>
      <c r="D89" s="5" t="s">
        <v>174</v>
      </c>
      <c r="E89" s="6">
        <v>457.39227118644072</v>
      </c>
      <c r="F89" s="6">
        <v>90.57561016949154</v>
      </c>
      <c r="G89" s="6">
        <v>59.588796610169496</v>
      </c>
      <c r="H89" s="6">
        <v>31.793983050847459</v>
      </c>
      <c r="I89" s="6">
        <v>639.35066101694918</v>
      </c>
      <c r="K89" s="45">
        <v>85</v>
      </c>
    </row>
    <row r="90" spans="1:11" ht="11.25" x14ac:dyDescent="0.15">
      <c r="A90" s="18" t="s">
        <v>557</v>
      </c>
      <c r="B90" s="2" t="s">
        <v>450</v>
      </c>
      <c r="C90" s="2" t="s">
        <v>178</v>
      </c>
      <c r="D90" s="5" t="s">
        <v>179</v>
      </c>
      <c r="E90" s="6">
        <v>456.86023728813564</v>
      </c>
      <c r="F90" s="6">
        <v>78.036822033898304</v>
      </c>
      <c r="G90" s="6">
        <v>44.83700847457628</v>
      </c>
      <c r="H90" s="6">
        <v>24.321211864406781</v>
      </c>
      <c r="I90" s="6">
        <v>604.05527966101693</v>
      </c>
      <c r="K90" s="45">
        <v>86</v>
      </c>
    </row>
    <row r="91" spans="1:11" ht="11.25" x14ac:dyDescent="0.15">
      <c r="A91" s="18" t="s">
        <v>558</v>
      </c>
      <c r="B91" s="2" t="s">
        <v>451</v>
      </c>
      <c r="C91" s="2" t="s">
        <v>180</v>
      </c>
      <c r="D91" s="5" t="s">
        <v>181</v>
      </c>
      <c r="E91" s="6">
        <v>558.79243220338992</v>
      </c>
      <c r="F91" s="6">
        <v>51.715669491525425</v>
      </c>
      <c r="G91" s="6">
        <v>43.441161016949152</v>
      </c>
      <c r="H91" s="6">
        <v>17.5450593220339</v>
      </c>
      <c r="I91" s="6">
        <v>671.49432203389836</v>
      </c>
      <c r="J91" s="7">
        <v>648.07542000000001</v>
      </c>
      <c r="K91" s="27">
        <v>87</v>
      </c>
    </row>
    <row r="92" spans="1:11" ht="11.25" x14ac:dyDescent="0.15">
      <c r="A92" s="18" t="s">
        <v>563</v>
      </c>
      <c r="B92" s="2" t="s">
        <v>456</v>
      </c>
      <c r="C92" s="2" t="s">
        <v>186</v>
      </c>
      <c r="D92" s="5" t="s">
        <v>187</v>
      </c>
      <c r="E92" s="6">
        <v>808.88255084745765</v>
      </c>
      <c r="F92" s="6">
        <v>110.01590677966102</v>
      </c>
      <c r="G92" s="6">
        <v>62.365576271186441</v>
      </c>
      <c r="H92" s="6">
        <v>30.553923728813558</v>
      </c>
      <c r="I92" s="6">
        <v>1011.8179576271186</v>
      </c>
      <c r="J92" s="7">
        <v>1010.98482</v>
      </c>
      <c r="K92" s="45">
        <v>88</v>
      </c>
    </row>
    <row r="93" spans="1:11" ht="11.25" x14ac:dyDescent="0.15">
      <c r="A93" s="18" t="s">
        <v>565</v>
      </c>
      <c r="B93" s="2" t="s">
        <v>458</v>
      </c>
      <c r="C93" s="2" t="s">
        <v>189</v>
      </c>
      <c r="D93" s="5" t="s">
        <v>190</v>
      </c>
      <c r="E93" s="6">
        <v>1039.1893474576273</v>
      </c>
      <c r="F93" s="6">
        <v>155.84378813559323</v>
      </c>
      <c r="G93" s="6">
        <v>77.269372881355935</v>
      </c>
      <c r="H93" s="6">
        <v>49.280711864406783</v>
      </c>
      <c r="I93" s="6">
        <v>1321.5832203389832</v>
      </c>
      <c r="K93" s="45">
        <v>89</v>
      </c>
    </row>
    <row r="94" spans="1:11" ht="11.25" x14ac:dyDescent="0.15">
      <c r="A94" s="18" t="s">
        <v>566</v>
      </c>
      <c r="B94" s="2" t="s">
        <v>459</v>
      </c>
      <c r="C94" s="2" t="s">
        <v>191</v>
      </c>
      <c r="D94" s="5" t="s">
        <v>192</v>
      </c>
      <c r="E94" s="6">
        <v>218.39844915254238</v>
      </c>
      <c r="F94" s="6">
        <v>67.452737288135594</v>
      </c>
      <c r="G94" s="6">
        <v>28.752796610169494</v>
      </c>
      <c r="H94" s="6">
        <v>12.714296610169493</v>
      </c>
      <c r="I94" s="6">
        <v>327.31827966101696</v>
      </c>
      <c r="K94" s="27">
        <v>90</v>
      </c>
    </row>
    <row r="95" spans="1:11" ht="11.25" x14ac:dyDescent="0.15">
      <c r="A95" s="18" t="s">
        <v>567</v>
      </c>
      <c r="B95" s="2" t="s">
        <v>460</v>
      </c>
      <c r="C95" s="2" t="s">
        <v>193</v>
      </c>
      <c r="D95" s="5" t="s">
        <v>194</v>
      </c>
      <c r="E95" s="6">
        <v>717.25834745762722</v>
      </c>
      <c r="F95" s="6">
        <v>161.3456186440678</v>
      </c>
      <c r="G95" s="6">
        <v>50.939483050847457</v>
      </c>
      <c r="H95" s="6">
        <v>41.147872881355937</v>
      </c>
      <c r="I95" s="6">
        <v>970.69132203389847</v>
      </c>
      <c r="K95" s="45">
        <v>91</v>
      </c>
    </row>
    <row r="96" spans="1:11" ht="11.25" x14ac:dyDescent="0.15">
      <c r="A96" s="18" t="s">
        <v>568</v>
      </c>
      <c r="B96" s="2" t="s">
        <v>461</v>
      </c>
      <c r="C96" s="2" t="s">
        <v>195</v>
      </c>
      <c r="D96" s="5" t="s">
        <v>196</v>
      </c>
      <c r="E96" s="6">
        <v>459.17368644067795</v>
      </c>
      <c r="F96" s="6">
        <v>81.58695762711865</v>
      </c>
      <c r="G96" s="6">
        <v>44.70482203389831</v>
      </c>
      <c r="H96" s="6">
        <v>23.867347457627119</v>
      </c>
      <c r="I96" s="6">
        <v>609.33281355932206</v>
      </c>
      <c r="K96" s="45">
        <v>92</v>
      </c>
    </row>
    <row r="97" spans="1:11" s="51" customFormat="1" ht="11.25" x14ac:dyDescent="0.15">
      <c r="A97" s="48" t="s">
        <v>569</v>
      </c>
      <c r="B97" s="44" t="s">
        <v>462</v>
      </c>
      <c r="C97" s="44" t="s">
        <v>197</v>
      </c>
      <c r="D97" s="49" t="s">
        <v>198</v>
      </c>
      <c r="E97" s="50">
        <v>620.81835593220342</v>
      </c>
      <c r="F97" s="50">
        <v>84.038466101694922</v>
      </c>
      <c r="G97" s="50">
        <v>44.886661016949155</v>
      </c>
      <c r="H97" s="50">
        <v>28.332728813559324</v>
      </c>
      <c r="I97" s="50">
        <v>778.07621186440679</v>
      </c>
      <c r="K97" s="53">
        <v>93</v>
      </c>
    </row>
    <row r="98" spans="1:11" ht="11.25" x14ac:dyDescent="0.15">
      <c r="A98" s="18" t="s">
        <v>570</v>
      </c>
      <c r="B98" s="2" t="s">
        <v>463</v>
      </c>
      <c r="C98" s="2" t="s">
        <v>199</v>
      </c>
      <c r="D98" s="5" t="s">
        <v>200</v>
      </c>
      <c r="E98" s="6">
        <v>434.34965254237295</v>
      </c>
      <c r="F98" s="6">
        <v>85.96582203389832</v>
      </c>
      <c r="G98" s="6">
        <v>46.624906779661018</v>
      </c>
      <c r="H98" s="6">
        <v>24.11640677966102</v>
      </c>
      <c r="I98" s="6">
        <v>591.05678813559325</v>
      </c>
      <c r="K98" s="45">
        <v>94</v>
      </c>
    </row>
    <row r="99" spans="1:11" ht="11.25" x14ac:dyDescent="0.15">
      <c r="A99" s="18" t="s">
        <v>571</v>
      </c>
      <c r="B99" s="2" t="s">
        <v>464</v>
      </c>
      <c r="C99" s="2" t="s">
        <v>201</v>
      </c>
      <c r="D99" s="5" t="s">
        <v>202</v>
      </c>
      <c r="E99" s="6">
        <v>385.07791525423727</v>
      </c>
      <c r="F99" s="6">
        <v>80.632440677966116</v>
      </c>
      <c r="G99" s="6">
        <v>32.310144067796614</v>
      </c>
      <c r="H99" s="6">
        <v>23.05220338983051</v>
      </c>
      <c r="I99" s="6">
        <v>521.07270338983051</v>
      </c>
      <c r="K99" s="45">
        <v>95</v>
      </c>
    </row>
    <row r="100" spans="1:11" ht="11.25" x14ac:dyDescent="0.15">
      <c r="A100" s="18" t="s">
        <v>573</v>
      </c>
      <c r="B100" s="2" t="s">
        <v>466</v>
      </c>
      <c r="C100" s="2" t="s">
        <v>204</v>
      </c>
      <c r="D100" s="5" t="s">
        <v>205</v>
      </c>
      <c r="E100" s="6">
        <v>657.25059322033906</v>
      </c>
      <c r="F100" s="6">
        <v>104.52993220338983</v>
      </c>
      <c r="G100" s="6">
        <v>36.160847457627121</v>
      </c>
      <c r="H100" s="6">
        <v>36.272957627118643</v>
      </c>
      <c r="I100" s="6">
        <v>834.21433050847463</v>
      </c>
      <c r="K100" s="27">
        <v>96</v>
      </c>
    </row>
    <row r="101" spans="1:11" ht="11.25" x14ac:dyDescent="0.15">
      <c r="A101" s="18" t="s">
        <v>574</v>
      </c>
      <c r="B101" s="2" t="s">
        <v>467</v>
      </c>
      <c r="C101" s="2" t="s">
        <v>206</v>
      </c>
      <c r="D101" s="5" t="s">
        <v>207</v>
      </c>
      <c r="E101" s="6">
        <v>249.18355932203394</v>
      </c>
      <c r="F101" s="6">
        <v>81.080855932203391</v>
      </c>
      <c r="G101" s="6">
        <v>44.023889830508473</v>
      </c>
      <c r="H101" s="6">
        <v>21.529533898305086</v>
      </c>
      <c r="I101" s="6">
        <v>395.81783898305088</v>
      </c>
      <c r="K101" s="45">
        <v>97</v>
      </c>
    </row>
    <row r="102" spans="1:11" ht="11.25" x14ac:dyDescent="0.15">
      <c r="A102" s="18" t="s">
        <v>575</v>
      </c>
      <c r="B102" s="2" t="s">
        <v>468</v>
      </c>
      <c r="C102" s="2" t="s">
        <v>208</v>
      </c>
      <c r="D102" s="5" t="s">
        <v>209</v>
      </c>
      <c r="E102" s="6">
        <v>628.55049152542369</v>
      </c>
      <c r="F102" s="6">
        <v>111.0512372881356</v>
      </c>
      <c r="G102" s="6">
        <v>61.227262711864412</v>
      </c>
      <c r="H102" s="6">
        <v>26.645669491525425</v>
      </c>
      <c r="I102" s="6">
        <v>827.4746610169492</v>
      </c>
      <c r="K102" s="45">
        <v>98</v>
      </c>
    </row>
    <row r="103" spans="1:11" ht="11.45" customHeight="1" x14ac:dyDescent="0.15">
      <c r="A103" s="18" t="s">
        <v>576</v>
      </c>
      <c r="B103" s="2" t="s">
        <v>469</v>
      </c>
      <c r="C103" s="2" t="s">
        <v>210</v>
      </c>
      <c r="D103" s="5" t="s">
        <v>211</v>
      </c>
      <c r="E103" s="6">
        <v>318.51209322033901</v>
      </c>
      <c r="F103" s="6">
        <v>87.632559322033899</v>
      </c>
      <c r="G103" s="6">
        <v>37.765542372881356</v>
      </c>
      <c r="H103" s="6">
        <v>22.014686440677966</v>
      </c>
      <c r="I103" s="6">
        <v>465.92488135593226</v>
      </c>
      <c r="K103" s="27">
        <v>99</v>
      </c>
    </row>
    <row r="104" spans="1:11" s="51" customFormat="1" ht="10.9" customHeight="1" x14ac:dyDescent="0.15">
      <c r="A104" s="48" t="s">
        <v>577</v>
      </c>
      <c r="B104" s="44" t="s">
        <v>470</v>
      </c>
      <c r="C104" s="44" t="s">
        <v>212</v>
      </c>
      <c r="D104" s="49" t="s">
        <v>794</v>
      </c>
      <c r="E104" s="50">
        <v>349.92498305084746</v>
      </c>
      <c r="F104" s="50">
        <v>82.843398305084762</v>
      </c>
      <c r="G104" s="50">
        <v>71.964677966101689</v>
      </c>
      <c r="H104" s="50">
        <v>22.039508474576273</v>
      </c>
      <c r="I104" s="50">
        <v>526.77256779661025</v>
      </c>
      <c r="K104" s="52">
        <v>100</v>
      </c>
    </row>
    <row r="105" spans="1:11" ht="11.25" x14ac:dyDescent="0.15">
      <c r="A105" s="18" t="s">
        <v>578</v>
      </c>
      <c r="B105" s="2" t="s">
        <v>471</v>
      </c>
      <c r="C105" s="2" t="s">
        <v>214</v>
      </c>
      <c r="D105" s="5" t="s">
        <v>215</v>
      </c>
      <c r="E105" s="6">
        <v>577.37348305084743</v>
      </c>
      <c r="F105" s="6">
        <v>85.1096779661017</v>
      </c>
      <c r="G105" s="6">
        <v>46.878008474576269</v>
      </c>
      <c r="H105" s="6">
        <v>30.269940677966105</v>
      </c>
      <c r="I105" s="6">
        <v>739.63111016949165</v>
      </c>
      <c r="K105" s="45">
        <v>101</v>
      </c>
    </row>
    <row r="106" spans="1:11" ht="11.25" x14ac:dyDescent="0.15">
      <c r="A106" s="18" t="s">
        <v>579</v>
      </c>
      <c r="B106" s="2" t="s">
        <v>472</v>
      </c>
      <c r="C106" s="2" t="s">
        <v>216</v>
      </c>
      <c r="D106" s="5" t="s">
        <v>217</v>
      </c>
      <c r="E106" s="6">
        <v>899.60071186440678</v>
      </c>
      <c r="F106" s="6">
        <v>179.36543220338984</v>
      </c>
      <c r="G106" s="6">
        <v>60.882500000000007</v>
      </c>
      <c r="H106" s="6">
        <v>56.897237288135592</v>
      </c>
      <c r="I106" s="6">
        <v>1196.7458813559322</v>
      </c>
      <c r="K106" s="27">
        <v>102</v>
      </c>
    </row>
    <row r="107" spans="1:11" ht="11.25" x14ac:dyDescent="0.15">
      <c r="A107" s="18" t="s">
        <v>580</v>
      </c>
      <c r="B107" s="2" t="s">
        <v>473</v>
      </c>
      <c r="C107" s="2" t="s">
        <v>218</v>
      </c>
      <c r="D107" s="5" t="s">
        <v>219</v>
      </c>
      <c r="E107" s="6">
        <v>552.85145762711875</v>
      </c>
      <c r="F107" s="6">
        <v>85.508720338983053</v>
      </c>
      <c r="G107" s="6">
        <v>63.331288135593219</v>
      </c>
      <c r="H107" s="6">
        <v>37.088720338983052</v>
      </c>
      <c r="I107" s="6">
        <v>738.78018644067799</v>
      </c>
      <c r="K107" s="45">
        <v>103</v>
      </c>
    </row>
    <row r="108" spans="1:11" ht="11.25" x14ac:dyDescent="0.15">
      <c r="A108" s="18" t="s">
        <v>581</v>
      </c>
      <c r="B108" s="2" t="s">
        <v>474</v>
      </c>
      <c r="C108" s="2" t="s">
        <v>220</v>
      </c>
      <c r="D108" s="5" t="s">
        <v>221</v>
      </c>
      <c r="E108" s="6">
        <v>255.63478813559323</v>
      </c>
      <c r="F108" s="6">
        <v>77.180855932203386</v>
      </c>
      <c r="G108" s="6">
        <v>40.829144067796612</v>
      </c>
      <c r="H108" s="6">
        <v>21.733550847457629</v>
      </c>
      <c r="I108" s="6">
        <v>395.37833898305087</v>
      </c>
      <c r="K108" s="45">
        <v>104</v>
      </c>
    </row>
    <row r="109" spans="1:11" ht="11.25" x14ac:dyDescent="0.15">
      <c r="A109" s="18" t="s">
        <v>582</v>
      </c>
      <c r="B109" s="2" t="s">
        <v>475</v>
      </c>
      <c r="C109" s="2" t="s">
        <v>222</v>
      </c>
      <c r="D109" s="5" t="s">
        <v>223</v>
      </c>
      <c r="E109" s="6">
        <v>458.85811864406782</v>
      </c>
      <c r="F109" s="6">
        <v>76.980118644067801</v>
      </c>
      <c r="G109" s="6">
        <v>45.798440677966106</v>
      </c>
      <c r="H109" s="6">
        <v>26.563432203389834</v>
      </c>
      <c r="I109" s="6">
        <v>608.2001101694915</v>
      </c>
      <c r="K109" s="27">
        <v>105</v>
      </c>
    </row>
    <row r="110" spans="1:11" ht="10.9" customHeight="1" x14ac:dyDescent="0.15">
      <c r="A110" s="18" t="s">
        <v>583</v>
      </c>
      <c r="B110" s="2" t="s">
        <v>476</v>
      </c>
      <c r="C110" s="2" t="s">
        <v>224</v>
      </c>
      <c r="D110" s="5" t="s">
        <v>225</v>
      </c>
      <c r="E110" s="6">
        <v>1004.0900847457627</v>
      </c>
      <c r="F110" s="6">
        <v>115.06092372881358</v>
      </c>
      <c r="G110" s="6">
        <v>64.891923728813552</v>
      </c>
      <c r="H110" s="6">
        <v>39.227661016949156</v>
      </c>
      <c r="I110" s="6">
        <v>1223.2705932203389</v>
      </c>
      <c r="K110" s="45">
        <v>106</v>
      </c>
    </row>
    <row r="111" spans="1:11" ht="11.25" x14ac:dyDescent="0.15">
      <c r="A111" s="18" t="s">
        <v>584</v>
      </c>
      <c r="B111" s="2" t="s">
        <v>477</v>
      </c>
      <c r="C111" s="2" t="s">
        <v>226</v>
      </c>
      <c r="D111" s="5" t="s">
        <v>227</v>
      </c>
      <c r="E111" s="6">
        <v>380.39438135593218</v>
      </c>
      <c r="F111" s="6">
        <v>53.368652542372885</v>
      </c>
      <c r="G111" s="6">
        <v>28.638500000000001</v>
      </c>
      <c r="H111" s="6">
        <v>15.975033898305085</v>
      </c>
      <c r="I111" s="6">
        <v>478.37656779661017</v>
      </c>
      <c r="K111" s="45">
        <v>107</v>
      </c>
    </row>
    <row r="112" spans="1:11" ht="11.25" x14ac:dyDescent="0.15">
      <c r="A112" s="18" t="s">
        <v>585</v>
      </c>
      <c r="B112" s="2" t="s">
        <v>478</v>
      </c>
      <c r="C112" s="2" t="s">
        <v>228</v>
      </c>
      <c r="D112" s="5" t="s">
        <v>229</v>
      </c>
      <c r="E112" s="6">
        <v>1034.163406779661</v>
      </c>
      <c r="F112" s="6">
        <v>110.69450000000001</v>
      </c>
      <c r="G112" s="6">
        <v>69.588898305084754</v>
      </c>
      <c r="H112" s="6">
        <v>30.598957627118644</v>
      </c>
      <c r="I112" s="6">
        <v>1245.0457627118644</v>
      </c>
      <c r="K112" s="27">
        <v>108</v>
      </c>
    </row>
    <row r="113" spans="1:11" ht="11.25" x14ac:dyDescent="0.15">
      <c r="A113" s="18" t="s">
        <v>586</v>
      </c>
      <c r="B113" s="2" t="s">
        <v>479</v>
      </c>
      <c r="C113" s="2" t="s">
        <v>230</v>
      </c>
      <c r="D113" s="5" t="s">
        <v>231</v>
      </c>
      <c r="E113" s="6">
        <v>389.01298305084748</v>
      </c>
      <c r="F113" s="6">
        <v>90.461432203389833</v>
      </c>
      <c r="G113" s="6">
        <v>44.917161016949152</v>
      </c>
      <c r="H113" s="6">
        <v>23.537703389830511</v>
      </c>
      <c r="I113" s="6">
        <v>547.92927966101695</v>
      </c>
      <c r="K113" s="45">
        <v>109</v>
      </c>
    </row>
    <row r="114" spans="1:11" ht="9.6" customHeight="1" x14ac:dyDescent="0.15">
      <c r="A114" s="18" t="s">
        <v>587</v>
      </c>
      <c r="B114" s="2" t="s">
        <v>480</v>
      </c>
      <c r="C114" s="2" t="s">
        <v>232</v>
      </c>
      <c r="D114" s="5" t="s">
        <v>233</v>
      </c>
      <c r="E114" s="6">
        <v>453.28931355932207</v>
      </c>
      <c r="F114" s="6">
        <v>74.139067796610178</v>
      </c>
      <c r="G114" s="6">
        <v>43.017652542372879</v>
      </c>
      <c r="H114" s="6">
        <v>16.091033898305085</v>
      </c>
      <c r="I114" s="6">
        <v>586.53706779661024</v>
      </c>
      <c r="K114" s="45">
        <v>110</v>
      </c>
    </row>
    <row r="115" spans="1:11" ht="11.45" customHeight="1" x14ac:dyDescent="0.15">
      <c r="A115" s="18" t="s">
        <v>588</v>
      </c>
      <c r="B115" s="2" t="s">
        <v>481</v>
      </c>
      <c r="C115" s="2" t="s">
        <v>234</v>
      </c>
      <c r="D115" s="5" t="s">
        <v>235</v>
      </c>
      <c r="E115" s="6">
        <v>249.85972033898307</v>
      </c>
      <c r="F115" s="6">
        <v>65.113110169491534</v>
      </c>
      <c r="G115" s="6">
        <v>20.089372881355931</v>
      </c>
      <c r="H115" s="6">
        <v>13.53706779661017</v>
      </c>
      <c r="I115" s="6">
        <v>348.59927118644072</v>
      </c>
      <c r="K115" s="27">
        <v>111</v>
      </c>
    </row>
    <row r="116" spans="1:11" ht="11.25" x14ac:dyDescent="0.15">
      <c r="A116" s="18" t="s">
        <v>589</v>
      </c>
      <c r="B116" s="2" t="s">
        <v>482</v>
      </c>
      <c r="C116" s="2" t="s">
        <v>236</v>
      </c>
      <c r="D116" s="5" t="s">
        <v>237</v>
      </c>
      <c r="E116" s="6">
        <v>387.47722881355935</v>
      </c>
      <c r="F116" s="6">
        <v>51.136449152542376</v>
      </c>
      <c r="G116" s="6">
        <v>14.32821186440678</v>
      </c>
      <c r="H116" s="6">
        <v>13.222101694915256</v>
      </c>
      <c r="I116" s="6">
        <v>466.1639915254238</v>
      </c>
      <c r="K116" s="45">
        <v>112</v>
      </c>
    </row>
    <row r="117" spans="1:11" ht="11.25" x14ac:dyDescent="0.15">
      <c r="A117" s="18" t="s">
        <v>590</v>
      </c>
      <c r="B117" s="2" t="s">
        <v>483</v>
      </c>
      <c r="C117" s="2" t="s">
        <v>238</v>
      </c>
      <c r="D117" s="5" t="s">
        <v>239</v>
      </c>
      <c r="E117" s="6">
        <v>763.46455932203401</v>
      </c>
      <c r="F117" s="6">
        <v>98.811313559322045</v>
      </c>
      <c r="G117" s="6">
        <v>62.818457627118654</v>
      </c>
      <c r="H117" s="6">
        <v>32.108796610169492</v>
      </c>
      <c r="I117" s="6">
        <v>957.20312711864415</v>
      </c>
      <c r="K117" s="45">
        <v>113</v>
      </c>
    </row>
    <row r="118" spans="1:11" ht="11.25" x14ac:dyDescent="0.15">
      <c r="A118" s="18" t="s">
        <v>591</v>
      </c>
      <c r="B118" s="2" t="s">
        <v>484</v>
      </c>
      <c r="C118" s="2" t="s">
        <v>240</v>
      </c>
      <c r="D118" s="5" t="s">
        <v>241</v>
      </c>
      <c r="E118" s="6">
        <v>355.97255932203393</v>
      </c>
      <c r="F118" s="6">
        <v>50.543618644067799</v>
      </c>
      <c r="G118" s="6">
        <v>27.128601694915254</v>
      </c>
      <c r="H118" s="6">
        <v>14.428677966101695</v>
      </c>
      <c r="I118" s="6">
        <v>448.07345762711867</v>
      </c>
      <c r="K118" s="27">
        <v>114</v>
      </c>
    </row>
    <row r="119" spans="1:11" ht="11.25" x14ac:dyDescent="0.15">
      <c r="A119" s="18" t="s">
        <v>592</v>
      </c>
      <c r="B119" s="2" t="s">
        <v>485</v>
      </c>
      <c r="C119" s="2" t="s">
        <v>242</v>
      </c>
      <c r="D119" s="5" t="s">
        <v>243</v>
      </c>
      <c r="E119" s="6">
        <v>384.51411864406782</v>
      </c>
      <c r="F119" s="6">
        <v>86.403661016949158</v>
      </c>
      <c r="G119" s="6">
        <v>30.882203389830511</v>
      </c>
      <c r="H119" s="6">
        <v>29.233406779661021</v>
      </c>
      <c r="I119" s="6">
        <v>531.03338983050855</v>
      </c>
      <c r="K119" s="45">
        <v>115</v>
      </c>
    </row>
    <row r="120" spans="1:11" ht="11.25" x14ac:dyDescent="0.15">
      <c r="A120" s="18" t="s">
        <v>593</v>
      </c>
      <c r="B120" s="2" t="s">
        <v>486</v>
      </c>
      <c r="C120" s="2" t="s">
        <v>244</v>
      </c>
      <c r="D120" s="5" t="s">
        <v>245</v>
      </c>
      <c r="E120" s="6">
        <v>404.50883898305085</v>
      </c>
      <c r="F120" s="6">
        <v>67.919889830508481</v>
      </c>
      <c r="G120" s="6">
        <v>20.61814406779661</v>
      </c>
      <c r="H120" s="6">
        <v>15.352516949152545</v>
      </c>
      <c r="I120" s="6">
        <v>508.39938983050854</v>
      </c>
      <c r="K120" s="45">
        <v>116</v>
      </c>
    </row>
    <row r="121" spans="1:11" ht="11.25" x14ac:dyDescent="0.15">
      <c r="A121" s="18" t="s">
        <v>594</v>
      </c>
      <c r="B121" s="2" t="s">
        <v>487</v>
      </c>
      <c r="C121" s="2" t="s">
        <v>246</v>
      </c>
      <c r="D121" s="5" t="s">
        <v>247</v>
      </c>
      <c r="E121" s="6">
        <v>262.89610169491527</v>
      </c>
      <c r="F121" s="6">
        <v>85.650313559322029</v>
      </c>
      <c r="G121" s="6">
        <v>19.01857627118644</v>
      </c>
      <c r="H121" s="6">
        <v>13.33206779661017</v>
      </c>
      <c r="I121" s="6">
        <v>380.8970593220339</v>
      </c>
      <c r="K121" s="27">
        <v>117</v>
      </c>
    </row>
    <row r="122" spans="1:11" ht="11.25" x14ac:dyDescent="0.15">
      <c r="A122" s="18" t="s">
        <v>595</v>
      </c>
      <c r="B122" s="2" t="s">
        <v>488</v>
      </c>
      <c r="C122" s="2" t="s">
        <v>248</v>
      </c>
      <c r="D122" s="5" t="s">
        <v>249</v>
      </c>
      <c r="E122" s="6">
        <v>502.00502542372885</v>
      </c>
      <c r="F122" s="6">
        <v>69.883279661016957</v>
      </c>
      <c r="G122" s="6">
        <v>33.411203389830511</v>
      </c>
      <c r="H122" s="6">
        <v>16.476771186440679</v>
      </c>
      <c r="I122" s="6">
        <v>621.77627966101693</v>
      </c>
      <c r="K122" s="45">
        <v>118</v>
      </c>
    </row>
    <row r="123" spans="1:11" ht="11.25" x14ac:dyDescent="0.15">
      <c r="A123" s="18" t="s">
        <v>596</v>
      </c>
      <c r="B123" s="2" t="s">
        <v>489</v>
      </c>
      <c r="C123" s="2" t="s">
        <v>250</v>
      </c>
      <c r="D123" s="5" t="s">
        <v>251</v>
      </c>
      <c r="E123" s="6">
        <v>335.10212711864409</v>
      </c>
      <c r="F123" s="6">
        <v>55.371169491525428</v>
      </c>
      <c r="G123" s="6">
        <v>28.417737288135594</v>
      </c>
      <c r="H123" s="6">
        <v>13.876144067796611</v>
      </c>
      <c r="I123" s="6">
        <v>432.76717796610171</v>
      </c>
      <c r="K123" s="45">
        <v>119</v>
      </c>
    </row>
    <row r="124" spans="1:11" ht="11.25" x14ac:dyDescent="0.15">
      <c r="A124" s="18" t="s">
        <v>597</v>
      </c>
      <c r="B124" s="2" t="s">
        <v>490</v>
      </c>
      <c r="C124" s="2" t="s">
        <v>252</v>
      </c>
      <c r="D124" s="5" t="s">
        <v>253</v>
      </c>
      <c r="E124" s="6">
        <v>284.28927118644071</v>
      </c>
      <c r="F124" s="6">
        <v>69.714042372881352</v>
      </c>
      <c r="G124" s="6">
        <v>54.979050847457636</v>
      </c>
      <c r="H124" s="6">
        <v>18.243822033898304</v>
      </c>
      <c r="I124" s="6">
        <v>427.22618644067796</v>
      </c>
      <c r="K124" s="27">
        <v>120</v>
      </c>
    </row>
    <row r="125" spans="1:11" ht="11.25" x14ac:dyDescent="0.15">
      <c r="A125" s="18" t="s">
        <v>598</v>
      </c>
      <c r="B125" s="2" t="s">
        <v>491</v>
      </c>
      <c r="C125" s="2" t="s">
        <v>254</v>
      </c>
      <c r="D125" s="5" t="s">
        <v>255</v>
      </c>
      <c r="E125" s="6">
        <v>152.74258474576274</v>
      </c>
      <c r="F125" s="6">
        <v>64.568500000000014</v>
      </c>
      <c r="G125" s="6">
        <v>86.440889830508468</v>
      </c>
      <c r="H125" s="6">
        <v>19.284737288135595</v>
      </c>
      <c r="I125" s="6">
        <v>323.03671186440675</v>
      </c>
      <c r="K125" s="45">
        <v>121</v>
      </c>
    </row>
    <row r="126" spans="1:11" ht="11.25" x14ac:dyDescent="0.15">
      <c r="A126" s="3"/>
      <c r="B126" s="3"/>
      <c r="C126" s="16"/>
      <c r="D126" s="13" t="s">
        <v>260</v>
      </c>
      <c r="E126" s="4">
        <v>84917.405694915258</v>
      </c>
      <c r="F126" s="4">
        <v>20300.077228813559</v>
      </c>
      <c r="G126" s="4">
        <v>11687.049347457629</v>
      </c>
      <c r="H126" s="4">
        <v>5328.0652711864404</v>
      </c>
      <c r="I126" s="4">
        <v>122232.5975423729</v>
      </c>
    </row>
    <row r="127" spans="1:11" ht="11.25" x14ac:dyDescent="0.15">
      <c r="A127" s="3"/>
      <c r="B127" s="3"/>
      <c r="C127" s="16"/>
      <c r="D127" s="13" t="s">
        <v>493</v>
      </c>
      <c r="E127" s="4">
        <v>77360.321630704406</v>
      </c>
      <c r="F127" s="4">
        <v>18493.505432693528</v>
      </c>
      <c r="G127" s="4">
        <v>10646.97972146567</v>
      </c>
      <c r="H127" s="4">
        <v>4853.9029151363975</v>
      </c>
      <c r="I127" s="4">
        <v>111405.41998000001</v>
      </c>
    </row>
    <row r="128" spans="1:11" ht="11.25" x14ac:dyDescent="0.15">
      <c r="A128" s="3"/>
      <c r="B128" s="3"/>
      <c r="C128" s="16"/>
      <c r="D128" s="13" t="s">
        <v>257</v>
      </c>
      <c r="E128" s="4">
        <f>E127*0.07</f>
        <v>5415.2225141493091</v>
      </c>
      <c r="F128" s="4">
        <f>F127*0.07</f>
        <v>1294.545380288547</v>
      </c>
      <c r="G128" s="4">
        <f>G127*0.07</f>
        <v>745.28858050259703</v>
      </c>
      <c r="H128" s="4">
        <f>H127*0.07</f>
        <v>339.77320405954788</v>
      </c>
      <c r="I128" s="4">
        <f>I127*0.07</f>
        <v>7798.379398600001</v>
      </c>
    </row>
    <row r="129" spans="1:9" ht="11.25" x14ac:dyDescent="0.15">
      <c r="A129" s="3"/>
      <c r="B129" s="3"/>
      <c r="C129" s="16"/>
      <c r="D129" s="13" t="s">
        <v>258</v>
      </c>
      <c r="E129" s="4">
        <f>SUM(E127:E128)</f>
        <v>82775.544144853717</v>
      </c>
      <c r="F129" s="4">
        <f>SUM(F127:F128)</f>
        <v>19788.050812982074</v>
      </c>
      <c r="G129" s="4">
        <f>SUM(G127:G128)</f>
        <v>11392.268301968266</v>
      </c>
      <c r="H129" s="4">
        <f>SUM(H127:H128)</f>
        <v>5193.6761191959449</v>
      </c>
      <c r="I129" s="4">
        <f>SUM(I127:I128)</f>
        <v>119203.7993786</v>
      </c>
    </row>
    <row r="130" spans="1:9" ht="11.25" x14ac:dyDescent="0.15">
      <c r="A130" s="3"/>
      <c r="B130" s="3"/>
      <c r="C130" s="16"/>
      <c r="D130" s="13" t="s">
        <v>259</v>
      </c>
      <c r="E130" s="4">
        <f>E129*0.18</f>
        <v>14899.597946073669</v>
      </c>
      <c r="F130" s="4">
        <f t="shared" ref="F130:H130" si="0">F129*0.18</f>
        <v>3561.8491463367732</v>
      </c>
      <c r="G130" s="4">
        <f t="shared" si="0"/>
        <v>2050.6082943542879</v>
      </c>
      <c r="H130" s="4">
        <f t="shared" si="0"/>
        <v>934.86170145527001</v>
      </c>
      <c r="I130" s="4">
        <f>I129*0.18</f>
        <v>21456.683888148</v>
      </c>
    </row>
    <row r="131" spans="1:9" ht="11.25" x14ac:dyDescent="0.15">
      <c r="A131" s="3"/>
      <c r="B131" s="3"/>
      <c r="C131" s="16"/>
      <c r="D131" s="13" t="s">
        <v>256</v>
      </c>
      <c r="E131" s="4">
        <f>E129+E130</f>
        <v>97675.142090927387</v>
      </c>
      <c r="F131" s="4">
        <f t="shared" ref="F131:H131" si="1">F129+F130</f>
        <v>23349.899959318846</v>
      </c>
      <c r="G131" s="4">
        <f t="shared" si="1"/>
        <v>13442.876596322554</v>
      </c>
      <c r="H131" s="4">
        <f t="shared" si="1"/>
        <v>6128.537820651215</v>
      </c>
      <c r="I131" s="4">
        <f>I129+I130</f>
        <v>140660.48326674799</v>
      </c>
    </row>
    <row r="132" spans="1:9" ht="11.25" x14ac:dyDescent="0.2">
      <c r="C132" s="17"/>
      <c r="D132" s="17" t="s">
        <v>492</v>
      </c>
      <c r="E132" s="17"/>
    </row>
  </sheetData>
  <autoFilter ref="A2:J132">
    <filterColumn colId="4" showButton="0"/>
    <filterColumn colId="5" showButton="0"/>
    <filterColumn colId="6" showButton="0"/>
  </autoFilter>
  <mergeCells count="10">
    <mergeCell ref="I2:I4"/>
    <mergeCell ref="E3:E4"/>
    <mergeCell ref="F3:F4"/>
    <mergeCell ref="G3:G4"/>
    <mergeCell ref="H3:H4"/>
    <mergeCell ref="B2:B4"/>
    <mergeCell ref="A2:A4"/>
    <mergeCell ref="C2:C4"/>
    <mergeCell ref="D2:D4"/>
    <mergeCell ref="E2:H2"/>
  </mergeCells>
  <pageMargins left="0.59055118110236227" right="0.59055118110236227" top="0.59055118110236227" bottom="0.59055118110236227" header="0.39370078740157483" footer="0.39370078740157483"/>
  <pageSetup paperSize="9" scale="73" fitToHeight="10000" orientation="landscape" horizontalDpi="1200" verticalDpi="1200" r:id="rId1"/>
  <headerFooter>
    <oddFooter>&amp;R&amp;8стр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6"/>
  <sheetViews>
    <sheetView workbookViewId="0">
      <selection sqref="A1:XFD1048576"/>
    </sheetView>
  </sheetViews>
  <sheetFormatPr defaultRowHeight="9" x14ac:dyDescent="0.15"/>
  <cols>
    <col min="1" max="1" width="8" customWidth="1"/>
    <col min="2" max="2" width="13.19921875" customWidth="1"/>
    <col min="3" max="3" width="17.796875" style="7" customWidth="1"/>
    <col min="4" max="4" width="150.796875" customWidth="1"/>
    <col min="5" max="5" width="15.796875" customWidth="1"/>
    <col min="6" max="6" width="16.19921875" customWidth="1"/>
    <col min="7" max="7" width="21.59765625" customWidth="1"/>
    <col min="8" max="8" width="14.19921875" bestFit="1" customWidth="1"/>
    <col min="9" max="9" width="14.59765625" bestFit="1" customWidth="1"/>
    <col min="10" max="10" width="13.19921875" customWidth="1"/>
  </cols>
  <sheetData>
    <row r="1" spans="1:9" ht="15" x14ac:dyDescent="0.15">
      <c r="A1" s="65" t="s">
        <v>0</v>
      </c>
      <c r="B1" s="65"/>
      <c r="C1" s="65"/>
      <c r="D1" s="65"/>
      <c r="E1" s="66" t="s">
        <v>601</v>
      </c>
      <c r="F1" s="66"/>
      <c r="G1" s="66"/>
      <c r="H1" s="66"/>
      <c r="I1" s="66"/>
    </row>
    <row r="2" spans="1:9" ht="15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9" ht="15" x14ac:dyDescent="0.25">
      <c r="A3" s="10"/>
      <c r="B3" s="10"/>
      <c r="C3" s="14"/>
      <c r="D3" s="66" t="s">
        <v>263</v>
      </c>
      <c r="E3" s="66"/>
      <c r="F3" s="66"/>
      <c r="G3" s="66"/>
      <c r="H3" s="66"/>
      <c r="I3" s="66"/>
    </row>
    <row r="4" spans="1:9" ht="15" x14ac:dyDescent="0.25">
      <c r="A4" s="10"/>
      <c r="B4" s="10"/>
      <c r="C4" s="14"/>
      <c r="D4" s="26"/>
      <c r="E4" s="26"/>
      <c r="F4" s="26"/>
      <c r="G4" s="26"/>
      <c r="H4" s="26"/>
      <c r="I4" s="26"/>
    </row>
    <row r="5" spans="1:9" ht="15.75" x14ac:dyDescent="0.25">
      <c r="B5" s="15" t="s">
        <v>264</v>
      </c>
      <c r="C5" s="15" t="s">
        <v>264</v>
      </c>
      <c r="D5" s="11"/>
      <c r="E5" s="11"/>
      <c r="F5" s="11" t="s">
        <v>265</v>
      </c>
      <c r="G5" s="9"/>
      <c r="H5" s="9"/>
    </row>
    <row r="6" spans="1:9" ht="15.75" x14ac:dyDescent="0.25">
      <c r="B6" s="15" t="s">
        <v>266</v>
      </c>
      <c r="C6" s="15" t="s">
        <v>266</v>
      </c>
      <c r="D6" s="11"/>
      <c r="E6" s="11"/>
      <c r="F6" s="11" t="s">
        <v>268</v>
      </c>
      <c r="G6" s="9"/>
      <c r="H6" s="9"/>
    </row>
    <row r="7" spans="1:9" ht="8.4499999999999993" customHeight="1" x14ac:dyDescent="0.25">
      <c r="B7" s="15"/>
      <c r="C7" s="15"/>
      <c r="D7" s="11"/>
      <c r="E7" s="11"/>
      <c r="F7" s="11"/>
      <c r="G7" s="9"/>
      <c r="H7" s="9"/>
    </row>
    <row r="8" spans="1:9" ht="15.75" x14ac:dyDescent="0.25">
      <c r="B8" s="15" t="s">
        <v>267</v>
      </c>
      <c r="C8" s="15" t="s">
        <v>267</v>
      </c>
      <c r="D8" s="11"/>
      <c r="E8" s="11"/>
      <c r="F8" s="11" t="s">
        <v>269</v>
      </c>
      <c r="G8" s="9"/>
      <c r="H8" s="9"/>
    </row>
    <row r="9" spans="1:9" ht="10.15" customHeight="1" x14ac:dyDescent="0.25">
      <c r="B9" s="11"/>
      <c r="C9" s="15"/>
      <c r="D9" s="11"/>
      <c r="E9" s="11"/>
      <c r="F9" s="11"/>
    </row>
    <row r="10" spans="1:9" ht="6" customHeight="1" x14ac:dyDescent="0.15">
      <c r="A10" s="67"/>
      <c r="B10" s="67"/>
      <c r="C10" s="67"/>
      <c r="D10" s="67"/>
      <c r="E10" s="67"/>
      <c r="F10" s="67"/>
      <c r="G10" s="67"/>
      <c r="H10" s="67"/>
      <c r="I10" s="67"/>
    </row>
    <row r="11" spans="1:9" ht="18" customHeight="1" x14ac:dyDescent="0.15">
      <c r="A11" s="64" t="s">
        <v>261</v>
      </c>
      <c r="B11" s="64"/>
      <c r="C11" s="64"/>
      <c r="D11" s="64"/>
      <c r="E11" s="64"/>
      <c r="F11" s="64"/>
      <c r="G11" s="64"/>
      <c r="H11" s="64"/>
      <c r="I11" s="64"/>
    </row>
    <row r="12" spans="1:9" ht="4.9000000000000004" customHeight="1" x14ac:dyDescent="0.15">
      <c r="A12" s="64"/>
      <c r="B12" s="64"/>
      <c r="C12" s="64"/>
      <c r="D12" s="64"/>
      <c r="E12" s="64"/>
      <c r="F12" s="64"/>
      <c r="G12" s="64"/>
      <c r="H12" s="64"/>
      <c r="I12" s="64"/>
    </row>
    <row r="13" spans="1:9" ht="19.899999999999999" customHeight="1" x14ac:dyDescent="0.15">
      <c r="A13" s="64" t="s">
        <v>262</v>
      </c>
      <c r="B13" s="64"/>
      <c r="C13" s="64"/>
      <c r="D13" s="64"/>
      <c r="E13" s="64"/>
      <c r="F13" s="64"/>
      <c r="G13" s="64"/>
      <c r="H13" s="64"/>
      <c r="I13" s="64"/>
    </row>
    <row r="14" spans="1:9" ht="4.9000000000000004" customHeight="1" x14ac:dyDescent="0.15">
      <c r="A14" s="1"/>
      <c r="B14" s="1"/>
      <c r="C14" s="1"/>
      <c r="D14" s="1"/>
      <c r="E14" s="1"/>
      <c r="F14" s="1"/>
      <c r="G14" s="1"/>
      <c r="H14" s="1"/>
      <c r="I14" s="1"/>
    </row>
    <row r="15" spans="1:9" ht="11.25" customHeight="1" x14ac:dyDescent="0.15">
      <c r="A15" s="60" t="s">
        <v>1</v>
      </c>
      <c r="B15" s="57" t="s">
        <v>600</v>
      </c>
      <c r="C15" s="57" t="s">
        <v>599</v>
      </c>
      <c r="D15" s="60" t="s">
        <v>2</v>
      </c>
      <c r="E15" s="61" t="s">
        <v>3</v>
      </c>
      <c r="F15" s="62"/>
      <c r="G15" s="62"/>
      <c r="H15" s="63"/>
      <c r="I15" s="60" t="s">
        <v>4</v>
      </c>
    </row>
    <row r="16" spans="1:9" ht="12" customHeight="1" x14ac:dyDescent="0.15">
      <c r="A16" s="58"/>
      <c r="B16" s="58"/>
      <c r="C16" s="58"/>
      <c r="D16" s="58"/>
      <c r="E16" s="60" t="s">
        <v>5</v>
      </c>
      <c r="F16" s="60" t="s">
        <v>6</v>
      </c>
      <c r="G16" s="57" t="s">
        <v>7</v>
      </c>
      <c r="H16" s="60" t="s">
        <v>8</v>
      </c>
      <c r="I16" s="58"/>
    </row>
    <row r="17" spans="1:12" ht="11.25" customHeight="1" x14ac:dyDescent="0.15">
      <c r="A17" s="59"/>
      <c r="B17" s="59"/>
      <c r="C17" s="59"/>
      <c r="D17" s="59"/>
      <c r="E17" s="59"/>
      <c r="F17" s="59"/>
      <c r="G17" s="59"/>
      <c r="H17" s="59"/>
      <c r="I17" s="59"/>
    </row>
    <row r="18" spans="1:12" s="23" customFormat="1" ht="11.25" x14ac:dyDescent="0.15">
      <c r="A18" s="19" t="s">
        <v>9</v>
      </c>
      <c r="B18" s="20" t="s">
        <v>270</v>
      </c>
      <c r="C18" s="20" t="s">
        <v>17</v>
      </c>
      <c r="D18" s="21" t="s">
        <v>18</v>
      </c>
      <c r="E18" s="22">
        <v>332.15218644067795</v>
      </c>
      <c r="F18" s="22">
        <v>95.051677966101693</v>
      </c>
      <c r="G18" s="22">
        <v>85.686406779661027</v>
      </c>
      <c r="H18" s="22">
        <v>27.345220338983051</v>
      </c>
      <c r="I18" s="22">
        <v>540.23549152542398</v>
      </c>
      <c r="J18" s="23">
        <v>527.00797</v>
      </c>
      <c r="L18" s="25"/>
    </row>
    <row r="19" spans="1:12" s="23" customFormat="1" ht="11.25" x14ac:dyDescent="0.15">
      <c r="A19" s="19" t="s">
        <v>10</v>
      </c>
      <c r="B19" s="20" t="s">
        <v>271</v>
      </c>
      <c r="C19" s="20" t="s">
        <v>17</v>
      </c>
      <c r="D19" s="21"/>
      <c r="E19" s="22">
        <v>564.43030508474578</v>
      </c>
      <c r="F19" s="22">
        <v>98.906330508474582</v>
      </c>
      <c r="G19" s="22">
        <v>47.115101694915261</v>
      </c>
      <c r="H19" s="22">
        <v>27.119423728813562</v>
      </c>
      <c r="I19" s="22">
        <v>737.57116101694919</v>
      </c>
    </row>
    <row r="20" spans="1:12" s="23" customFormat="1" ht="11.25" x14ac:dyDescent="0.15">
      <c r="A20" s="19" t="s">
        <v>11</v>
      </c>
      <c r="B20" s="20" t="s">
        <v>272</v>
      </c>
      <c r="C20" s="20" t="s">
        <v>9</v>
      </c>
      <c r="D20" s="21"/>
      <c r="E20" s="22">
        <v>137.10215254237289</v>
      </c>
      <c r="F20" s="22">
        <v>102.93837288135595</v>
      </c>
      <c r="G20" s="22">
        <v>52.126618644067804</v>
      </c>
      <c r="H20" s="22">
        <v>19.241983050847459</v>
      </c>
      <c r="I20" s="22">
        <v>311.40912711864405</v>
      </c>
      <c r="J20" s="23">
        <v>311.24529999999999</v>
      </c>
    </row>
    <row r="21" spans="1:12" s="23" customFormat="1" ht="12" customHeight="1" x14ac:dyDescent="0.15">
      <c r="A21" s="19" t="s">
        <v>12</v>
      </c>
      <c r="B21" s="20" t="s">
        <v>273</v>
      </c>
      <c r="C21" s="20" t="s">
        <v>19</v>
      </c>
      <c r="D21" s="21" t="s">
        <v>20</v>
      </c>
      <c r="E21" s="22">
        <v>332.75498305084744</v>
      </c>
      <c r="F21" s="22">
        <v>63.185271186440687</v>
      </c>
      <c r="G21" s="22">
        <v>64.328983050847455</v>
      </c>
      <c r="H21" s="22">
        <v>20.522033898305086</v>
      </c>
      <c r="I21" s="22">
        <v>480.79127118644072</v>
      </c>
      <c r="J21" s="23">
        <v>394.49714</v>
      </c>
    </row>
    <row r="22" spans="1:12" s="7" customFormat="1" ht="10.15" customHeight="1" x14ac:dyDescent="0.15">
      <c r="A22" s="18" t="s">
        <v>13</v>
      </c>
      <c r="B22" s="2" t="s">
        <v>274</v>
      </c>
      <c r="C22" s="2" t="s">
        <v>19</v>
      </c>
      <c r="D22" s="5"/>
      <c r="E22" s="6">
        <v>2006.4087711864408</v>
      </c>
      <c r="F22" s="6">
        <v>121.14866101694916</v>
      </c>
      <c r="G22" s="6">
        <v>91.137872881355932</v>
      </c>
      <c r="H22" s="6">
        <v>23.646754237288135</v>
      </c>
      <c r="I22" s="6">
        <v>2242.3420593220344</v>
      </c>
    </row>
    <row r="23" spans="1:12" s="7" customFormat="1" ht="11.25" x14ac:dyDescent="0.15">
      <c r="A23" s="18" t="s">
        <v>14</v>
      </c>
      <c r="B23" s="2" t="s">
        <v>275</v>
      </c>
      <c r="C23" s="2" t="s">
        <v>19</v>
      </c>
      <c r="D23" s="5" t="s">
        <v>21</v>
      </c>
      <c r="E23" s="6">
        <v>262.67333050847458</v>
      </c>
      <c r="F23" s="6">
        <v>58.248330508474581</v>
      </c>
      <c r="G23" s="6">
        <v>43.161186440677966</v>
      </c>
      <c r="H23" s="6">
        <v>26.373144067796613</v>
      </c>
      <c r="I23" s="6">
        <v>390.45599152542377</v>
      </c>
    </row>
    <row r="24" spans="1:12" s="23" customFormat="1" ht="11.25" x14ac:dyDescent="0.15">
      <c r="A24" s="19" t="s">
        <v>15</v>
      </c>
      <c r="B24" s="20" t="s">
        <v>276</v>
      </c>
      <c r="C24" s="20" t="s">
        <v>22</v>
      </c>
      <c r="D24" s="21" t="s">
        <v>23</v>
      </c>
      <c r="E24" s="22">
        <v>565.62672881355934</v>
      </c>
      <c r="F24" s="22">
        <v>65.226296610169484</v>
      </c>
      <c r="G24" s="22">
        <v>62.822008474576272</v>
      </c>
      <c r="H24" s="22">
        <v>20.371338983050848</v>
      </c>
      <c r="I24" s="22">
        <v>714.04637288135598</v>
      </c>
    </row>
    <row r="25" spans="1:12" s="23" customFormat="1" ht="11.25" x14ac:dyDescent="0.15">
      <c r="A25" s="19" t="s">
        <v>16</v>
      </c>
      <c r="B25" s="20" t="s">
        <v>277</v>
      </c>
      <c r="C25" s="20" t="s">
        <v>22</v>
      </c>
      <c r="D25" s="21"/>
      <c r="E25" s="22">
        <v>267.25721186440683</v>
      </c>
      <c r="F25" s="22">
        <v>429.75298305084749</v>
      </c>
      <c r="G25" s="22">
        <v>54.209872881355935</v>
      </c>
      <c r="H25" s="22">
        <v>26.596177966101695</v>
      </c>
      <c r="I25" s="22">
        <v>777.8162457627119</v>
      </c>
    </row>
    <row r="26" spans="1:12" s="7" customFormat="1" ht="11.45" customHeight="1" x14ac:dyDescent="0.15">
      <c r="A26" s="18" t="s">
        <v>38</v>
      </c>
      <c r="B26" s="2" t="s">
        <v>278</v>
      </c>
      <c r="C26" s="2" t="s">
        <v>11</v>
      </c>
      <c r="D26" s="5"/>
      <c r="E26" s="6">
        <v>500.31028813559323</v>
      </c>
      <c r="F26" s="6">
        <v>87.624313559322047</v>
      </c>
      <c r="G26" s="6">
        <v>60.903754237288133</v>
      </c>
      <c r="H26" s="6">
        <v>25.534966101694916</v>
      </c>
      <c r="I26" s="6">
        <v>674.37332203389838</v>
      </c>
    </row>
    <row r="27" spans="1:12" s="23" customFormat="1" ht="11.25" x14ac:dyDescent="0.15">
      <c r="A27" s="19" t="s">
        <v>40</v>
      </c>
      <c r="B27" s="20" t="s">
        <v>279</v>
      </c>
      <c r="C27" s="20" t="s">
        <v>24</v>
      </c>
      <c r="D27" s="21" t="s">
        <v>25</v>
      </c>
      <c r="E27" s="22">
        <v>267.99023728813557</v>
      </c>
      <c r="F27" s="22">
        <v>70.57584745762712</v>
      </c>
      <c r="G27" s="22">
        <v>55.500559322033908</v>
      </c>
      <c r="H27" s="22">
        <v>18.416449152542373</v>
      </c>
      <c r="I27" s="22">
        <v>412.48309322033901</v>
      </c>
    </row>
    <row r="28" spans="1:12" s="23" customFormat="1" ht="11.25" x14ac:dyDescent="0.15">
      <c r="A28" s="19" t="s">
        <v>43</v>
      </c>
      <c r="B28" s="20" t="s">
        <v>280</v>
      </c>
      <c r="C28" s="20" t="s">
        <v>24</v>
      </c>
      <c r="D28" s="21"/>
      <c r="E28" s="22">
        <v>119.57988135593222</v>
      </c>
      <c r="F28" s="22">
        <v>294.85622881355931</v>
      </c>
      <c r="G28" s="22">
        <v>48.338440677966105</v>
      </c>
      <c r="H28" s="22">
        <v>12.384322033898306</v>
      </c>
      <c r="I28" s="22">
        <v>475.15887288135593</v>
      </c>
    </row>
    <row r="29" spans="1:12" s="7" customFormat="1" ht="11.25" x14ac:dyDescent="0.15">
      <c r="A29" s="18" t="s">
        <v>45</v>
      </c>
      <c r="B29" s="2" t="s">
        <v>281</v>
      </c>
      <c r="C29" s="2" t="s">
        <v>12</v>
      </c>
      <c r="D29" s="5" t="s">
        <v>26</v>
      </c>
      <c r="E29" s="6">
        <v>567.20785593220342</v>
      </c>
      <c r="F29" s="6">
        <v>78.72246610169492</v>
      </c>
      <c r="G29" s="6">
        <v>44.886661016949155</v>
      </c>
      <c r="H29" s="6">
        <v>28.332728813559324</v>
      </c>
      <c r="I29" s="6">
        <v>719.14971186440687</v>
      </c>
    </row>
    <row r="30" spans="1:12" s="23" customFormat="1" ht="11.25" x14ac:dyDescent="0.15">
      <c r="A30" s="19" t="s">
        <v>47</v>
      </c>
      <c r="B30" s="20" t="s">
        <v>282</v>
      </c>
      <c r="C30" s="20" t="s">
        <v>27</v>
      </c>
      <c r="D30" s="21" t="s">
        <v>28</v>
      </c>
      <c r="E30" s="22">
        <v>533.04327966101698</v>
      </c>
      <c r="F30" s="22">
        <v>74.12451694915255</v>
      </c>
      <c r="G30" s="22">
        <v>58.572627118644071</v>
      </c>
      <c r="H30" s="22">
        <v>19.80893220338983</v>
      </c>
      <c r="I30" s="22">
        <v>685.54935593220353</v>
      </c>
    </row>
    <row r="31" spans="1:12" s="23" customFormat="1" ht="11.25" x14ac:dyDescent="0.15">
      <c r="A31" s="19" t="s">
        <v>50</v>
      </c>
      <c r="B31" s="20" t="s">
        <v>283</v>
      </c>
      <c r="C31" s="20" t="s">
        <v>27</v>
      </c>
      <c r="D31" s="21"/>
      <c r="E31" s="22">
        <v>1064.0113559322035</v>
      </c>
      <c r="F31" s="22">
        <v>62.959211864406782</v>
      </c>
      <c r="G31" s="22">
        <v>79.119661016949152</v>
      </c>
      <c r="H31" s="22">
        <v>39.531957627118643</v>
      </c>
      <c r="I31" s="22">
        <v>1245.622186440678</v>
      </c>
    </row>
    <row r="32" spans="1:12" s="7" customFormat="1" ht="11.25" x14ac:dyDescent="0.15">
      <c r="A32" s="18" t="s">
        <v>52</v>
      </c>
      <c r="B32" s="2" t="s">
        <v>284</v>
      </c>
      <c r="C32" s="2" t="s">
        <v>13</v>
      </c>
      <c r="D32" s="5"/>
      <c r="E32" s="6">
        <v>843.0605593220339</v>
      </c>
      <c r="F32" s="6">
        <v>123.2345338983051</v>
      </c>
      <c r="G32" s="6">
        <v>64.891923728813552</v>
      </c>
      <c r="H32" s="6">
        <v>39.227661016949156</v>
      </c>
      <c r="I32" s="6">
        <v>1070.4146779661019</v>
      </c>
    </row>
    <row r="33" spans="1:10" s="7" customFormat="1" ht="11.25" x14ac:dyDescent="0.15">
      <c r="A33" s="18" t="s">
        <v>55</v>
      </c>
      <c r="B33" s="2" t="s">
        <v>285</v>
      </c>
      <c r="C33" s="2" t="s">
        <v>29</v>
      </c>
      <c r="D33" s="5" t="s">
        <v>30</v>
      </c>
      <c r="E33" s="6">
        <v>179.89090677966101</v>
      </c>
      <c r="F33" s="6">
        <v>69.061491525423733</v>
      </c>
      <c r="G33" s="6">
        <v>54.459872881355928</v>
      </c>
      <c r="H33" s="6">
        <v>18.312355932203392</v>
      </c>
      <c r="I33" s="6">
        <v>321.72462711864409</v>
      </c>
    </row>
    <row r="34" spans="1:10" s="23" customFormat="1" ht="11.25" x14ac:dyDescent="0.15">
      <c r="A34" s="19" t="s">
        <v>57</v>
      </c>
      <c r="B34" s="20" t="s">
        <v>286</v>
      </c>
      <c r="C34" s="20" t="s">
        <v>14</v>
      </c>
      <c r="D34" s="21"/>
      <c r="E34" s="22">
        <v>133.13224576271188</v>
      </c>
      <c r="F34" s="22">
        <v>115.06033898305085</v>
      </c>
      <c r="G34" s="22">
        <v>115.43638135593221</v>
      </c>
      <c r="H34" s="22">
        <v>19.499644067796609</v>
      </c>
      <c r="I34" s="22">
        <v>383.12861016949154</v>
      </c>
      <c r="J34" s="23">
        <v>383.0231</v>
      </c>
    </row>
    <row r="35" spans="1:10" s="7" customFormat="1" ht="10.15" customHeight="1" x14ac:dyDescent="0.15">
      <c r="A35" s="18" t="s">
        <v>59</v>
      </c>
      <c r="B35" s="2" t="s">
        <v>287</v>
      </c>
      <c r="C35" s="2" t="s">
        <v>14</v>
      </c>
      <c r="D35" s="5" t="s">
        <v>31</v>
      </c>
      <c r="E35" s="6">
        <v>293.15938983050853</v>
      </c>
      <c r="F35" s="6">
        <v>115.80745762711867</v>
      </c>
      <c r="G35" s="6">
        <v>30.806322033898308</v>
      </c>
      <c r="H35" s="6">
        <v>26.753338983050849</v>
      </c>
      <c r="I35" s="6">
        <v>466.52650847457625</v>
      </c>
    </row>
    <row r="36" spans="1:10" s="7" customFormat="1" ht="11.25" x14ac:dyDescent="0.15">
      <c r="A36" s="18" t="s">
        <v>62</v>
      </c>
      <c r="B36" s="2" t="s">
        <v>288</v>
      </c>
      <c r="C36" s="2" t="s">
        <v>32</v>
      </c>
      <c r="D36" s="5" t="s">
        <v>33</v>
      </c>
      <c r="E36" s="6">
        <v>160.8702966101695</v>
      </c>
      <c r="F36" s="6">
        <v>52.593389830508478</v>
      </c>
      <c r="G36" s="6">
        <v>55.008796610169497</v>
      </c>
      <c r="H36" s="6">
        <v>15.518177966101696</v>
      </c>
      <c r="I36" s="6">
        <v>283.99066101694916</v>
      </c>
    </row>
    <row r="37" spans="1:10" s="23" customFormat="1" ht="11.25" x14ac:dyDescent="0.15">
      <c r="A37" s="19" t="s">
        <v>65</v>
      </c>
      <c r="B37" s="20" t="s">
        <v>289</v>
      </c>
      <c r="C37" s="20" t="s">
        <v>32</v>
      </c>
      <c r="D37" s="21"/>
      <c r="E37" s="22">
        <v>194.49901694915255</v>
      </c>
      <c r="F37" s="22">
        <v>96.019423728813564</v>
      </c>
      <c r="G37" s="22">
        <v>66.417720338983059</v>
      </c>
      <c r="H37" s="22">
        <v>20.676966101694916</v>
      </c>
      <c r="I37" s="22">
        <v>377.61312711864406</v>
      </c>
    </row>
    <row r="38" spans="1:10" s="7" customFormat="1" ht="11.25" x14ac:dyDescent="0.15">
      <c r="A38" s="18" t="s">
        <v>68</v>
      </c>
      <c r="B38" s="2" t="s">
        <v>290</v>
      </c>
      <c r="C38" s="2" t="s">
        <v>32</v>
      </c>
      <c r="D38" s="5"/>
      <c r="E38" s="6">
        <v>737.58944915254244</v>
      </c>
      <c r="F38" s="6">
        <v>98.93538983050847</v>
      </c>
      <c r="G38" s="6">
        <v>48.143262711864409</v>
      </c>
      <c r="H38" s="6">
        <v>30.649449152542374</v>
      </c>
      <c r="I38" s="6">
        <v>915.31755084745771</v>
      </c>
    </row>
    <row r="39" spans="1:10" s="7" customFormat="1" ht="11.25" x14ac:dyDescent="0.15">
      <c r="A39" s="18" t="s">
        <v>70</v>
      </c>
      <c r="B39" s="2" t="s">
        <v>291</v>
      </c>
      <c r="C39" s="2" t="s">
        <v>34</v>
      </c>
      <c r="D39" s="5" t="s">
        <v>35</v>
      </c>
      <c r="E39" s="6">
        <v>211.36823728813562</v>
      </c>
      <c r="F39" s="6">
        <v>63.617432203389832</v>
      </c>
      <c r="G39" s="6">
        <v>54.776237288135597</v>
      </c>
      <c r="H39" s="6">
        <v>14.719720338983052</v>
      </c>
      <c r="I39" s="6">
        <v>344.4816271186441</v>
      </c>
    </row>
    <row r="40" spans="1:10" s="7" customFormat="1" ht="11.25" x14ac:dyDescent="0.15">
      <c r="A40" s="18" t="s">
        <v>72</v>
      </c>
      <c r="B40" s="2" t="s">
        <v>292</v>
      </c>
      <c r="C40" s="2" t="s">
        <v>16</v>
      </c>
      <c r="D40" s="5"/>
      <c r="E40" s="6">
        <v>166.0627711864407</v>
      </c>
      <c r="F40" s="6">
        <v>144.89467796610171</v>
      </c>
      <c r="G40" s="6">
        <v>68.3181779661017</v>
      </c>
      <c r="H40" s="6">
        <v>26.481101694915253</v>
      </c>
      <c r="I40" s="6">
        <v>405.75672881355933</v>
      </c>
    </row>
    <row r="41" spans="1:10" s="7" customFormat="1" ht="10.15" customHeight="1" x14ac:dyDescent="0.15">
      <c r="A41" s="18" t="s">
        <v>75</v>
      </c>
      <c r="B41" s="2" t="s">
        <v>293</v>
      </c>
      <c r="C41" s="2" t="s">
        <v>16</v>
      </c>
      <c r="D41" s="5"/>
      <c r="E41" s="6">
        <v>845.12333050847462</v>
      </c>
      <c r="F41" s="6">
        <v>98.52145762711865</v>
      </c>
      <c r="G41" s="6">
        <v>62.845389830508481</v>
      </c>
      <c r="H41" s="6">
        <v>32.20125423728814</v>
      </c>
      <c r="I41" s="6">
        <v>1038.6914322033899</v>
      </c>
    </row>
    <row r="42" spans="1:10" s="23" customFormat="1" ht="11.25" x14ac:dyDescent="0.15">
      <c r="A42" s="19" t="s">
        <v>78</v>
      </c>
      <c r="B42" s="20" t="s">
        <v>294</v>
      </c>
      <c r="C42" s="20" t="s">
        <v>36</v>
      </c>
      <c r="D42" s="21" t="s">
        <v>37</v>
      </c>
      <c r="E42" s="22">
        <v>250.54537288135592</v>
      </c>
      <c r="F42" s="22">
        <v>59.862169491525428</v>
      </c>
      <c r="G42" s="22">
        <v>54.925567796610167</v>
      </c>
      <c r="H42" s="22">
        <v>15.333262711864409</v>
      </c>
      <c r="I42" s="22">
        <v>380.66637288135598</v>
      </c>
    </row>
    <row r="43" spans="1:10" s="23" customFormat="1" ht="11.25" x14ac:dyDescent="0.15">
      <c r="A43" s="19" t="s">
        <v>81</v>
      </c>
      <c r="B43" s="20" t="s">
        <v>295</v>
      </c>
      <c r="C43" s="20" t="s">
        <v>38</v>
      </c>
      <c r="D43" s="21" t="s">
        <v>39</v>
      </c>
      <c r="E43" s="22">
        <v>308.56744067796609</v>
      </c>
      <c r="F43" s="22">
        <v>37.060220338983051</v>
      </c>
      <c r="G43" s="22">
        <v>25.638118644067799</v>
      </c>
      <c r="H43" s="22">
        <v>13.839008474576273</v>
      </c>
      <c r="I43" s="22">
        <v>385.10478813559325</v>
      </c>
    </row>
    <row r="44" spans="1:10" s="7" customFormat="1" ht="11.25" x14ac:dyDescent="0.15">
      <c r="A44" s="18" t="s">
        <v>83</v>
      </c>
      <c r="B44" s="2" t="s">
        <v>296</v>
      </c>
      <c r="C44" s="2" t="s">
        <v>40</v>
      </c>
      <c r="D44" s="5" t="s">
        <v>41</v>
      </c>
      <c r="E44" s="6">
        <v>179.31876271186442</v>
      </c>
      <c r="F44" s="6">
        <v>54.747593220338985</v>
      </c>
      <c r="G44" s="6">
        <v>53.879322033898305</v>
      </c>
      <c r="H44" s="6">
        <v>16.319144067796611</v>
      </c>
      <c r="I44" s="6">
        <v>304.26482203389833</v>
      </c>
    </row>
    <row r="45" spans="1:10" s="7" customFormat="1" ht="11.25" x14ac:dyDescent="0.15">
      <c r="A45" s="18" t="s">
        <v>85</v>
      </c>
      <c r="B45" s="2" t="s">
        <v>297</v>
      </c>
      <c r="C45" s="2" t="s">
        <v>40</v>
      </c>
      <c r="D45" s="5"/>
      <c r="E45" s="6">
        <v>156.14808474576273</v>
      </c>
      <c r="F45" s="6">
        <v>136.46438983050848</v>
      </c>
      <c r="G45" s="6">
        <v>53.993627118644071</v>
      </c>
      <c r="H45" s="6">
        <v>26.574567796610172</v>
      </c>
      <c r="I45" s="6">
        <v>373.18066949152541</v>
      </c>
    </row>
    <row r="46" spans="1:10" s="23" customFormat="1" ht="11.25" x14ac:dyDescent="0.15">
      <c r="A46" s="19" t="s">
        <v>87</v>
      </c>
      <c r="B46" s="20" t="s">
        <v>298</v>
      </c>
      <c r="C46" s="20" t="s">
        <v>40</v>
      </c>
      <c r="D46" s="21" t="s">
        <v>42</v>
      </c>
      <c r="E46" s="22">
        <v>319.11683050847461</v>
      </c>
      <c r="F46" s="22">
        <v>58.560652542372878</v>
      </c>
      <c r="G46" s="22">
        <v>20.593661016949152</v>
      </c>
      <c r="H46" s="22">
        <v>15.268457627118645</v>
      </c>
      <c r="I46" s="22">
        <v>413.53960169491523</v>
      </c>
    </row>
    <row r="47" spans="1:10" s="7" customFormat="1" ht="11.25" x14ac:dyDescent="0.15">
      <c r="A47" s="18" t="s">
        <v>89</v>
      </c>
      <c r="B47" s="2" t="s">
        <v>299</v>
      </c>
      <c r="C47" s="2" t="s">
        <v>43</v>
      </c>
      <c r="D47" s="5" t="s">
        <v>44</v>
      </c>
      <c r="E47" s="6">
        <v>44.726025423728814</v>
      </c>
      <c r="F47" s="6">
        <v>38.317432203389835</v>
      </c>
      <c r="G47" s="6">
        <v>36.181211864406784</v>
      </c>
      <c r="H47" s="6">
        <v>5.8715423728813558</v>
      </c>
      <c r="I47" s="6">
        <v>125.09621186440678</v>
      </c>
    </row>
    <row r="48" spans="1:10" s="23" customFormat="1" ht="11.25" x14ac:dyDescent="0.15">
      <c r="A48" s="19" t="s">
        <v>92</v>
      </c>
      <c r="B48" s="20" t="s">
        <v>300</v>
      </c>
      <c r="C48" s="20" t="s">
        <v>43</v>
      </c>
      <c r="D48" s="21"/>
      <c r="E48" s="22">
        <v>208.34397457627119</v>
      </c>
      <c r="F48" s="22">
        <v>98.370457627118654</v>
      </c>
      <c r="G48" s="22">
        <v>52.126618644067804</v>
      </c>
      <c r="H48" s="22">
        <v>19.44370338983051</v>
      </c>
      <c r="I48" s="22">
        <v>378.28475423728815</v>
      </c>
    </row>
    <row r="49" spans="1:10" s="23" customFormat="1" ht="11.25" x14ac:dyDescent="0.15">
      <c r="A49" s="19" t="s">
        <v>94</v>
      </c>
      <c r="B49" s="20" t="s">
        <v>301</v>
      </c>
      <c r="C49" s="20" t="s">
        <v>43</v>
      </c>
      <c r="D49" s="21"/>
      <c r="E49" s="22">
        <v>796.42662711864409</v>
      </c>
      <c r="F49" s="22">
        <v>98.985500000000016</v>
      </c>
      <c r="G49" s="22">
        <v>62.845389830508481</v>
      </c>
      <c r="H49" s="22">
        <v>32.201237288135594</v>
      </c>
      <c r="I49" s="22">
        <v>990.45875423728819</v>
      </c>
    </row>
    <row r="50" spans="1:10" s="7" customFormat="1" ht="11.25" x14ac:dyDescent="0.15">
      <c r="A50" s="18" t="s">
        <v>96</v>
      </c>
      <c r="B50" s="2" t="s">
        <v>302</v>
      </c>
      <c r="C50" s="2" t="s">
        <v>45</v>
      </c>
      <c r="D50" s="5" t="s">
        <v>46</v>
      </c>
      <c r="E50" s="6">
        <v>21.792830508474577</v>
      </c>
      <c r="F50" s="6">
        <v>39.470906779661021</v>
      </c>
      <c r="G50" s="6">
        <v>32.506898305084746</v>
      </c>
      <c r="H50" s="6">
        <v>5.4877711864406784</v>
      </c>
      <c r="I50" s="6">
        <v>99.25840677966103</v>
      </c>
    </row>
    <row r="51" spans="1:10" s="23" customFormat="1" ht="11.25" x14ac:dyDescent="0.15">
      <c r="A51" s="19" t="s">
        <v>98</v>
      </c>
      <c r="B51" s="20" t="s">
        <v>303</v>
      </c>
      <c r="C51" s="20" t="s">
        <v>45</v>
      </c>
      <c r="D51" s="21"/>
      <c r="E51" s="22">
        <v>85.668288135593215</v>
      </c>
      <c r="F51" s="22">
        <v>86.869279661016961</v>
      </c>
      <c r="G51" s="22">
        <v>115.26950000000001</v>
      </c>
      <c r="H51" s="22">
        <v>19.287110169491527</v>
      </c>
      <c r="I51" s="22">
        <v>307.09417796610171</v>
      </c>
      <c r="J51" s="23">
        <v>306.98910000000001</v>
      </c>
    </row>
    <row r="52" spans="1:10" s="23" customFormat="1" ht="11.25" x14ac:dyDescent="0.15">
      <c r="A52" s="19" t="s">
        <v>101</v>
      </c>
      <c r="B52" s="20" t="s">
        <v>304</v>
      </c>
      <c r="C52" s="20" t="s">
        <v>45</v>
      </c>
      <c r="D52" s="21"/>
      <c r="E52" s="22">
        <v>742.7461525423729</v>
      </c>
      <c r="F52" s="22">
        <v>109.9442118644068</v>
      </c>
      <c r="G52" s="22">
        <v>62.76216101694915</v>
      </c>
      <c r="H52" s="22">
        <v>31.915491525423732</v>
      </c>
      <c r="I52" s="22">
        <v>947.36801694915266</v>
      </c>
    </row>
    <row r="53" spans="1:10" s="7" customFormat="1" ht="11.25" x14ac:dyDescent="0.15">
      <c r="A53" s="18" t="s">
        <v>103</v>
      </c>
      <c r="B53" s="2" t="s">
        <v>305</v>
      </c>
      <c r="C53" s="2" t="s">
        <v>47</v>
      </c>
      <c r="D53" s="5" t="s">
        <v>48</v>
      </c>
      <c r="E53" s="6">
        <v>24.07892372881356</v>
      </c>
      <c r="F53" s="6">
        <v>37.610364406779659</v>
      </c>
      <c r="G53" s="6">
        <v>32.506898305084746</v>
      </c>
      <c r="H53" s="6">
        <v>5.4877711864406784</v>
      </c>
      <c r="I53" s="6">
        <v>99.683957627118659</v>
      </c>
    </row>
    <row r="54" spans="1:10" s="23" customFormat="1" ht="11.25" x14ac:dyDescent="0.15">
      <c r="A54" s="19" t="s">
        <v>106</v>
      </c>
      <c r="B54" s="20" t="s">
        <v>306</v>
      </c>
      <c r="C54" s="20" t="s">
        <v>47</v>
      </c>
      <c r="D54" s="21"/>
      <c r="E54" s="22">
        <v>108.54110169491526</v>
      </c>
      <c r="F54" s="22">
        <v>85.745177966101707</v>
      </c>
      <c r="G54" s="22">
        <v>66.260644067796619</v>
      </c>
      <c r="H54" s="22">
        <v>20.498067796610169</v>
      </c>
      <c r="I54" s="22">
        <v>281.04499152542371</v>
      </c>
    </row>
    <row r="55" spans="1:10" s="23" customFormat="1" ht="11.25" x14ac:dyDescent="0.15">
      <c r="A55" s="19" t="s">
        <v>108</v>
      </c>
      <c r="B55" s="20" t="s">
        <v>307</v>
      </c>
      <c r="C55" s="20" t="s">
        <v>47</v>
      </c>
      <c r="D55" s="21" t="s">
        <v>49</v>
      </c>
      <c r="E55" s="22">
        <v>383.66206779661019</v>
      </c>
      <c r="F55" s="22">
        <v>77.862330508474585</v>
      </c>
      <c r="G55" s="22">
        <v>20.61814406779661</v>
      </c>
      <c r="H55" s="22">
        <v>15.352516949152545</v>
      </c>
      <c r="I55" s="22">
        <v>497.49505932203391</v>
      </c>
    </row>
    <row r="56" spans="1:10" s="7" customFormat="1" ht="11.25" x14ac:dyDescent="0.15">
      <c r="A56" s="18" t="s">
        <v>111</v>
      </c>
      <c r="B56" s="2" t="s">
        <v>308</v>
      </c>
      <c r="C56" s="2" t="s">
        <v>50</v>
      </c>
      <c r="D56" s="5" t="s">
        <v>51</v>
      </c>
      <c r="E56" s="6">
        <v>30.521406779661017</v>
      </c>
      <c r="F56" s="6">
        <v>35.878940677966106</v>
      </c>
      <c r="G56" s="6">
        <v>32.506898305084746</v>
      </c>
      <c r="H56" s="6">
        <v>5.4877711864406784</v>
      </c>
      <c r="I56" s="6">
        <v>104.39501694915255</v>
      </c>
    </row>
    <row r="57" spans="1:10" s="23" customFormat="1" ht="11.25" x14ac:dyDescent="0.15">
      <c r="A57" s="19" t="s">
        <v>113</v>
      </c>
      <c r="B57" s="20" t="s">
        <v>309</v>
      </c>
      <c r="C57" s="20" t="s">
        <v>50</v>
      </c>
      <c r="D57" s="21"/>
      <c r="E57" s="22">
        <v>128.21512711864406</v>
      </c>
      <c r="F57" s="22">
        <v>90.025161016949156</v>
      </c>
      <c r="G57" s="22">
        <v>66.201483050847457</v>
      </c>
      <c r="H57" s="22">
        <v>20.655347457627119</v>
      </c>
      <c r="I57" s="22">
        <v>305.09711864406779</v>
      </c>
    </row>
    <row r="58" spans="1:10" s="23" customFormat="1" ht="11.25" x14ac:dyDescent="0.15">
      <c r="A58" s="19" t="s">
        <v>115</v>
      </c>
      <c r="B58" s="20" t="s">
        <v>310</v>
      </c>
      <c r="C58" s="20" t="s">
        <v>50</v>
      </c>
      <c r="D58" s="21"/>
      <c r="E58" s="22">
        <v>521.61299152542381</v>
      </c>
      <c r="F58" s="22">
        <v>87.123228813559322</v>
      </c>
      <c r="G58" s="22">
        <v>46.554500000000004</v>
      </c>
      <c r="H58" s="22">
        <v>25.194711864406781</v>
      </c>
      <c r="I58" s="22">
        <v>680.48543220338991</v>
      </c>
    </row>
    <row r="59" spans="1:10" s="7" customFormat="1" ht="11.25" x14ac:dyDescent="0.15">
      <c r="A59" s="18" t="s">
        <v>117</v>
      </c>
      <c r="B59" s="2" t="s">
        <v>311</v>
      </c>
      <c r="C59" s="2" t="s">
        <v>52</v>
      </c>
      <c r="D59" s="5" t="s">
        <v>53</v>
      </c>
      <c r="E59" s="6">
        <v>15.508796610169492</v>
      </c>
      <c r="F59" s="6">
        <v>36.968542372881359</v>
      </c>
      <c r="G59" s="6">
        <v>29.26704237288136</v>
      </c>
      <c r="H59" s="6">
        <v>5.1637796610169495</v>
      </c>
      <c r="I59" s="6">
        <v>86.908161016949165</v>
      </c>
    </row>
    <row r="60" spans="1:10" s="7" customFormat="1" ht="11.25" x14ac:dyDescent="0.15">
      <c r="A60" s="18" t="s">
        <v>119</v>
      </c>
      <c r="B60" s="2" t="s">
        <v>312</v>
      </c>
      <c r="C60" s="2" t="s">
        <v>52</v>
      </c>
      <c r="D60" s="5"/>
      <c r="E60" s="6">
        <v>139.62771186440679</v>
      </c>
      <c r="F60" s="6">
        <v>53.312957627118642</v>
      </c>
      <c r="G60" s="6">
        <v>64.79194067796611</v>
      </c>
      <c r="H60" s="6">
        <v>20.321042372881355</v>
      </c>
      <c r="I60" s="6">
        <v>278.0536525423729</v>
      </c>
    </row>
    <row r="61" spans="1:10" s="23" customFormat="1" ht="11.25" x14ac:dyDescent="0.15">
      <c r="A61" s="19" t="s">
        <v>120</v>
      </c>
      <c r="B61" s="20" t="s">
        <v>313</v>
      </c>
      <c r="C61" s="20" t="s">
        <v>52</v>
      </c>
      <c r="D61" s="21" t="s">
        <v>54</v>
      </c>
      <c r="E61" s="22">
        <v>775.02587288135601</v>
      </c>
      <c r="F61" s="22">
        <v>151.77918644067796</v>
      </c>
      <c r="G61" s="22">
        <v>36.425355932203395</v>
      </c>
      <c r="H61" s="22">
        <v>34.114627118644073</v>
      </c>
      <c r="I61" s="22">
        <v>997.34504237288149</v>
      </c>
    </row>
    <row r="62" spans="1:10" s="7" customFormat="1" ht="11.25" x14ac:dyDescent="0.15">
      <c r="A62" s="18" t="s">
        <v>122</v>
      </c>
      <c r="B62" s="2" t="s">
        <v>314</v>
      </c>
      <c r="C62" s="2" t="s">
        <v>55</v>
      </c>
      <c r="D62" s="5" t="s">
        <v>56</v>
      </c>
      <c r="E62" s="6">
        <v>18.846813559322033</v>
      </c>
      <c r="F62" s="6">
        <v>37.746872881355934</v>
      </c>
      <c r="G62" s="6">
        <v>29.26704237288136</v>
      </c>
      <c r="H62" s="6">
        <v>5.1637796610169495</v>
      </c>
      <c r="I62" s="6">
        <v>91.024508474576265</v>
      </c>
    </row>
    <row r="63" spans="1:10" s="23" customFormat="1" ht="11.25" x14ac:dyDescent="0.15">
      <c r="A63" s="19" t="s">
        <v>125</v>
      </c>
      <c r="B63" s="20" t="s">
        <v>315</v>
      </c>
      <c r="C63" s="20" t="s">
        <v>55</v>
      </c>
      <c r="D63" s="21"/>
      <c r="E63" s="22">
        <v>127.36658474576272</v>
      </c>
      <c r="F63" s="22">
        <v>96.53139830508475</v>
      </c>
      <c r="G63" s="22">
        <v>66.201483050847457</v>
      </c>
      <c r="H63" s="22">
        <v>20.655347457627119</v>
      </c>
      <c r="I63" s="22">
        <v>310.75481355932203</v>
      </c>
    </row>
    <row r="64" spans="1:10" s="23" customFormat="1" ht="11.25" x14ac:dyDescent="0.15">
      <c r="A64" s="19" t="s">
        <v>127</v>
      </c>
      <c r="B64" s="20" t="s">
        <v>316</v>
      </c>
      <c r="C64" s="20" t="s">
        <v>55</v>
      </c>
      <c r="D64" s="21"/>
      <c r="E64" s="22">
        <v>641.94383898305091</v>
      </c>
      <c r="F64" s="22">
        <v>103.97661016949154</v>
      </c>
      <c r="G64" s="22">
        <v>47.663449152542377</v>
      </c>
      <c r="H64" s="22">
        <v>29.002093220338985</v>
      </c>
      <c r="I64" s="22">
        <v>822.58599152542376</v>
      </c>
    </row>
    <row r="65" spans="1:10" s="23" customFormat="1" ht="11.25" x14ac:dyDescent="0.15">
      <c r="A65" s="19" t="s">
        <v>130</v>
      </c>
      <c r="B65" s="20" t="s">
        <v>317</v>
      </c>
      <c r="C65" s="20" t="s">
        <v>57</v>
      </c>
      <c r="D65" s="24" t="s">
        <v>58</v>
      </c>
      <c r="E65" s="22">
        <v>311.70204237288135</v>
      </c>
      <c r="F65" s="22">
        <v>96.776720338983054</v>
      </c>
      <c r="G65" s="22">
        <v>82.911322033898301</v>
      </c>
      <c r="H65" s="22">
        <v>26.341449152542374</v>
      </c>
      <c r="I65" s="22">
        <v>517.7315338983052</v>
      </c>
    </row>
    <row r="66" spans="1:10" s="23" customFormat="1" ht="11.25" x14ac:dyDescent="0.15">
      <c r="A66" s="19" t="s">
        <v>132</v>
      </c>
      <c r="B66" s="20" t="s">
        <v>318</v>
      </c>
      <c r="C66" s="20" t="s">
        <v>57</v>
      </c>
      <c r="D66" s="21"/>
      <c r="E66" s="22">
        <v>120.18401694915255</v>
      </c>
      <c r="F66" s="22">
        <v>86.314618644067792</v>
      </c>
      <c r="G66" s="22">
        <v>51.743508474576274</v>
      </c>
      <c r="H66" s="22">
        <v>19.2095593220339</v>
      </c>
      <c r="I66" s="22">
        <v>277.45170338983053</v>
      </c>
    </row>
    <row r="67" spans="1:10" s="7" customFormat="1" ht="11.25" x14ac:dyDescent="0.15">
      <c r="A67" s="18" t="s">
        <v>134</v>
      </c>
      <c r="B67" s="2" t="s">
        <v>319</v>
      </c>
      <c r="C67" s="2" t="s">
        <v>57</v>
      </c>
      <c r="D67" s="5"/>
      <c r="E67" s="6">
        <v>1037.1584915254236</v>
      </c>
      <c r="F67" s="6">
        <v>106.52755084745763</v>
      </c>
      <c r="G67" s="6">
        <v>66.366838983050854</v>
      </c>
      <c r="H67" s="6">
        <v>44.291550847457628</v>
      </c>
      <c r="I67" s="6">
        <v>1254.3444322033899</v>
      </c>
    </row>
    <row r="68" spans="1:10" ht="11.25" x14ac:dyDescent="0.15">
      <c r="A68" s="18" t="s">
        <v>137</v>
      </c>
      <c r="B68" s="2" t="s">
        <v>320</v>
      </c>
      <c r="C68" s="2" t="s">
        <v>59</v>
      </c>
      <c r="D68" s="5" t="s">
        <v>60</v>
      </c>
      <c r="E68" s="6">
        <v>327.3749576271187</v>
      </c>
      <c r="F68" s="6">
        <v>63.481440677966106</v>
      </c>
      <c r="G68" s="6">
        <v>56.936211864406786</v>
      </c>
      <c r="H68" s="6">
        <v>18.919042372881357</v>
      </c>
      <c r="I68" s="6">
        <v>466.71165254237286</v>
      </c>
    </row>
    <row r="69" spans="1:10" s="23" customFormat="1" ht="11.25" x14ac:dyDescent="0.15">
      <c r="A69" s="19" t="s">
        <v>139</v>
      </c>
      <c r="B69" s="20" t="s">
        <v>321</v>
      </c>
      <c r="C69" s="20" t="s">
        <v>59</v>
      </c>
      <c r="D69" s="21"/>
      <c r="E69" s="22">
        <v>133.13079661016948</v>
      </c>
      <c r="F69" s="22">
        <v>146.11983050847459</v>
      </c>
      <c r="G69" s="22">
        <v>52.126618644067804</v>
      </c>
      <c r="H69" s="22">
        <v>19.44370338983051</v>
      </c>
      <c r="I69" s="22">
        <v>350.82094915254243</v>
      </c>
      <c r="J69" s="23">
        <v>350.71587</v>
      </c>
    </row>
    <row r="70" spans="1:10" s="23" customFormat="1" ht="11.25" x14ac:dyDescent="0.15">
      <c r="A70" s="19" t="s">
        <v>140</v>
      </c>
      <c r="B70" s="20" t="s">
        <v>322</v>
      </c>
      <c r="C70" s="20" t="s">
        <v>59</v>
      </c>
      <c r="D70" s="21" t="s">
        <v>61</v>
      </c>
      <c r="E70" s="22">
        <v>595.74337288135598</v>
      </c>
      <c r="F70" s="22">
        <v>79.011762711864407</v>
      </c>
      <c r="G70" s="22">
        <v>59.586347457627127</v>
      </c>
      <c r="H70" s="22">
        <v>24.335508474576272</v>
      </c>
      <c r="I70" s="22">
        <v>758.67699152542377</v>
      </c>
    </row>
    <row r="71" spans="1:10" ht="11.25" x14ac:dyDescent="0.15">
      <c r="A71" s="18" t="s">
        <v>143</v>
      </c>
      <c r="B71" s="2" t="s">
        <v>323</v>
      </c>
      <c r="C71" s="2" t="s">
        <v>62</v>
      </c>
      <c r="D71" s="5" t="s">
        <v>63</v>
      </c>
      <c r="E71" s="6">
        <v>453.81338983050853</v>
      </c>
      <c r="F71" s="6">
        <v>67.554677966101693</v>
      </c>
      <c r="G71" s="6">
        <v>55.583788135593224</v>
      </c>
      <c r="H71" s="6">
        <v>18.702186440677966</v>
      </c>
      <c r="I71" s="6">
        <v>595.65404237288135</v>
      </c>
    </row>
    <row r="72" spans="1:10" s="23" customFormat="1" ht="11.25" x14ac:dyDescent="0.15">
      <c r="A72" s="19" t="s">
        <v>145</v>
      </c>
      <c r="B72" s="20" t="s">
        <v>324</v>
      </c>
      <c r="C72" s="20" t="s">
        <v>62</v>
      </c>
      <c r="D72" s="21"/>
      <c r="E72" s="22">
        <v>288.91675423728816</v>
      </c>
      <c r="F72" s="22">
        <v>188.14571186440679</v>
      </c>
      <c r="G72" s="22">
        <v>53.993627118644071</v>
      </c>
      <c r="H72" s="22">
        <v>26.574567796610172</v>
      </c>
      <c r="I72" s="22">
        <v>557.63066101694915</v>
      </c>
    </row>
    <row r="73" spans="1:10" ht="11.25" x14ac:dyDescent="0.15">
      <c r="A73" s="18" t="s">
        <v>147</v>
      </c>
      <c r="B73" s="2" t="s">
        <v>325</v>
      </c>
      <c r="C73" s="2" t="s">
        <v>62</v>
      </c>
      <c r="D73" s="5" t="s">
        <v>64</v>
      </c>
      <c r="E73" s="6">
        <v>450.04815254237292</v>
      </c>
      <c r="F73" s="6">
        <v>97.088677966101699</v>
      </c>
      <c r="G73" s="6">
        <v>59.564322033898307</v>
      </c>
      <c r="H73" s="6">
        <v>31.922101694915259</v>
      </c>
      <c r="I73" s="6">
        <v>638.62325423728817</v>
      </c>
    </row>
    <row r="74" spans="1:10" s="23" customFormat="1" ht="11.25" x14ac:dyDescent="0.15">
      <c r="A74" s="19" t="s">
        <v>148</v>
      </c>
      <c r="B74" s="20" t="s">
        <v>326</v>
      </c>
      <c r="C74" s="20" t="s">
        <v>65</v>
      </c>
      <c r="D74" s="21"/>
      <c r="E74" s="22">
        <v>135.62340677966102</v>
      </c>
      <c r="F74" s="22">
        <v>142.40511864406781</v>
      </c>
      <c r="G74" s="22">
        <v>66.309601694915258</v>
      </c>
      <c r="H74" s="22">
        <v>20.666161016949154</v>
      </c>
      <c r="I74" s="22">
        <v>365.00428813559324</v>
      </c>
    </row>
    <row r="75" spans="1:10" s="23" customFormat="1" ht="11.25" x14ac:dyDescent="0.15">
      <c r="A75" s="19" t="s">
        <v>151</v>
      </c>
      <c r="B75" s="20" t="s">
        <v>327</v>
      </c>
      <c r="C75" s="20" t="s">
        <v>65</v>
      </c>
      <c r="D75" s="21" t="s">
        <v>66</v>
      </c>
      <c r="E75" s="22">
        <v>145.35546610169493</v>
      </c>
      <c r="F75" s="22">
        <v>74.029372881355926</v>
      </c>
      <c r="G75" s="22">
        <v>49.390127118644067</v>
      </c>
      <c r="H75" s="22">
        <v>16.540601694915257</v>
      </c>
      <c r="I75" s="22">
        <v>285.3155677966102</v>
      </c>
    </row>
    <row r="76" spans="1:10" s="23" customFormat="1" ht="10.15" customHeight="1" x14ac:dyDescent="0.15">
      <c r="A76" s="19" t="s">
        <v>153</v>
      </c>
      <c r="B76" s="20" t="s">
        <v>328</v>
      </c>
      <c r="C76" s="20" t="s">
        <v>65</v>
      </c>
      <c r="D76" s="21" t="s">
        <v>67</v>
      </c>
      <c r="E76" s="22">
        <v>383.84052542372882</v>
      </c>
      <c r="F76" s="22">
        <v>73.960228813559326</v>
      </c>
      <c r="G76" s="22">
        <v>59.116330508474583</v>
      </c>
      <c r="H76" s="22">
        <v>28.262432203389835</v>
      </c>
      <c r="I76" s="22">
        <v>545.17951694915257</v>
      </c>
    </row>
    <row r="77" spans="1:10" ht="11.25" x14ac:dyDescent="0.15">
      <c r="A77" s="18" t="s">
        <v>155</v>
      </c>
      <c r="B77" s="2" t="s">
        <v>329</v>
      </c>
      <c r="C77" s="2" t="s">
        <v>68</v>
      </c>
      <c r="D77" s="5" t="s">
        <v>69</v>
      </c>
      <c r="E77" s="6">
        <v>280.95349152542377</v>
      </c>
      <c r="F77" s="6">
        <v>86.0249406779661</v>
      </c>
      <c r="G77" s="6">
        <v>84.686016949152545</v>
      </c>
      <c r="H77" s="6">
        <v>24.730796610169492</v>
      </c>
      <c r="I77" s="6">
        <v>476.39524576271191</v>
      </c>
    </row>
    <row r="78" spans="1:10" s="23" customFormat="1" ht="11.25" x14ac:dyDescent="0.15">
      <c r="A78" s="19" t="s">
        <v>157</v>
      </c>
      <c r="B78" s="20" t="s">
        <v>330</v>
      </c>
      <c r="C78" s="20" t="s">
        <v>68</v>
      </c>
      <c r="D78" s="21"/>
      <c r="E78" s="22">
        <v>55.029101694915262</v>
      </c>
      <c r="F78" s="22">
        <v>37.70923728813559</v>
      </c>
      <c r="G78" s="22">
        <v>48.22583050847458</v>
      </c>
      <c r="H78" s="22">
        <v>11.997720338983052</v>
      </c>
      <c r="I78" s="22">
        <v>152.96188983050848</v>
      </c>
    </row>
    <row r="79" spans="1:10" ht="11.25" x14ac:dyDescent="0.15">
      <c r="A79" s="18" t="s">
        <v>494</v>
      </c>
      <c r="B79" s="2" t="s">
        <v>331</v>
      </c>
      <c r="C79" s="2" t="s">
        <v>68</v>
      </c>
      <c r="D79" s="5"/>
      <c r="E79" s="6">
        <v>249.00927118644069</v>
      </c>
      <c r="F79" s="6">
        <v>86.446830508474577</v>
      </c>
      <c r="G79" s="6">
        <v>43.678728813559324</v>
      </c>
      <c r="H79" s="6">
        <v>20.344457627118647</v>
      </c>
      <c r="I79" s="6">
        <v>399.47928813559326</v>
      </c>
    </row>
    <row r="80" spans="1:10" s="23" customFormat="1" ht="11.25" x14ac:dyDescent="0.15">
      <c r="A80" s="19" t="s">
        <v>158</v>
      </c>
      <c r="B80" s="20" t="s">
        <v>332</v>
      </c>
      <c r="C80" s="20" t="s">
        <v>70</v>
      </c>
      <c r="D80" s="21" t="s">
        <v>71</v>
      </c>
      <c r="E80" s="22">
        <v>172.3108305084746</v>
      </c>
      <c r="F80" s="22">
        <v>56.095983050847458</v>
      </c>
      <c r="G80" s="22">
        <v>48.063957627118647</v>
      </c>
      <c r="H80" s="22">
        <v>14.856338983050849</v>
      </c>
      <c r="I80" s="22">
        <v>291.3271101694915</v>
      </c>
      <c r="J80" s="23">
        <v>290.51963000000001</v>
      </c>
    </row>
    <row r="81" spans="1:10" s="23" customFormat="1" ht="11.25" x14ac:dyDescent="0.15">
      <c r="A81" s="19" t="s">
        <v>159</v>
      </c>
      <c r="B81" s="20" t="s">
        <v>333</v>
      </c>
      <c r="C81" s="20" t="s">
        <v>70</v>
      </c>
      <c r="D81" s="21"/>
      <c r="E81" s="22">
        <v>158.99277118644068</v>
      </c>
      <c r="F81" s="22">
        <v>138.29477118644067</v>
      </c>
      <c r="G81" s="22">
        <v>51.910381355932202</v>
      </c>
      <c r="H81" s="22">
        <v>19.422076271186441</v>
      </c>
      <c r="I81" s="22">
        <v>368.62000000000006</v>
      </c>
    </row>
    <row r="82" spans="1:10" s="23" customFormat="1" ht="11.25" x14ac:dyDescent="0.15">
      <c r="A82" s="19" t="s">
        <v>160</v>
      </c>
      <c r="B82" s="20" t="s">
        <v>334</v>
      </c>
      <c r="C82" s="20" t="s">
        <v>70</v>
      </c>
      <c r="D82" s="21"/>
      <c r="E82" s="22">
        <v>327.32778813559321</v>
      </c>
      <c r="F82" s="22">
        <v>76.213991525423722</v>
      </c>
      <c r="G82" s="22">
        <v>45.273822033898306</v>
      </c>
      <c r="H82" s="22">
        <v>20.797627118644069</v>
      </c>
      <c r="I82" s="22">
        <v>469.61322881355932</v>
      </c>
      <c r="J82" s="23">
        <v>469.61225000000002</v>
      </c>
    </row>
    <row r="83" spans="1:10" ht="11.25" x14ac:dyDescent="0.15">
      <c r="A83" s="18" t="s">
        <v>162</v>
      </c>
      <c r="B83" s="2" t="s">
        <v>335</v>
      </c>
      <c r="C83" s="2" t="s">
        <v>72</v>
      </c>
      <c r="D83" s="5" t="s">
        <v>73</v>
      </c>
      <c r="E83" s="6">
        <v>148.71597457627118</v>
      </c>
      <c r="F83" s="6">
        <v>69.683406779661027</v>
      </c>
      <c r="G83" s="6">
        <v>48.717949152542374</v>
      </c>
      <c r="H83" s="6">
        <v>17.101703389830508</v>
      </c>
      <c r="I83" s="6">
        <v>284.2190338983051</v>
      </c>
    </row>
    <row r="84" spans="1:10" s="23" customFormat="1" ht="11.25" x14ac:dyDescent="0.15">
      <c r="A84" s="19" t="s">
        <v>163</v>
      </c>
      <c r="B84" s="20" t="s">
        <v>336</v>
      </c>
      <c r="C84" s="20" t="s">
        <v>72</v>
      </c>
      <c r="D84" s="21"/>
      <c r="E84" s="22">
        <v>72.549432203389827</v>
      </c>
      <c r="F84" s="22">
        <v>85.321491525423738</v>
      </c>
      <c r="G84" s="22">
        <v>116.27644067796611</v>
      </c>
      <c r="H84" s="22">
        <v>19.387813559322034</v>
      </c>
      <c r="I84" s="22">
        <v>293.53517796610168</v>
      </c>
      <c r="J84" s="23">
        <v>295.85289999999998</v>
      </c>
    </row>
    <row r="85" spans="1:10" s="23" customFormat="1" ht="10.15" customHeight="1" x14ac:dyDescent="0.15">
      <c r="A85" s="19" t="s">
        <v>165</v>
      </c>
      <c r="B85" s="20" t="s">
        <v>337</v>
      </c>
      <c r="C85" s="20" t="s">
        <v>72</v>
      </c>
      <c r="D85" s="21" t="s">
        <v>74</v>
      </c>
      <c r="E85" s="22">
        <v>410.27283050847461</v>
      </c>
      <c r="F85" s="22">
        <v>105.82907627118645</v>
      </c>
      <c r="G85" s="22">
        <v>65.636720338983054</v>
      </c>
      <c r="H85" s="22">
        <v>36.876372881355934</v>
      </c>
      <c r="I85" s="22">
        <v>618.61500000000001</v>
      </c>
      <c r="J85" s="23">
        <v>618.64927</v>
      </c>
    </row>
    <row r="86" spans="1:10" s="23" customFormat="1" ht="11.25" x14ac:dyDescent="0.15">
      <c r="A86" s="19" t="s">
        <v>166</v>
      </c>
      <c r="B86" s="20" t="s">
        <v>338</v>
      </c>
      <c r="C86" s="20" t="s">
        <v>75</v>
      </c>
      <c r="D86" s="21" t="s">
        <v>76</v>
      </c>
      <c r="E86" s="22">
        <v>206.25550847457626</v>
      </c>
      <c r="F86" s="22">
        <v>63.443152542372886</v>
      </c>
      <c r="G86" s="22">
        <v>54.32522881355932</v>
      </c>
      <c r="H86" s="22">
        <v>17.850110169491526</v>
      </c>
      <c r="I86" s="22">
        <v>341.87400000000002</v>
      </c>
      <c r="J86" s="23">
        <v>341.87277999999998</v>
      </c>
    </row>
    <row r="87" spans="1:10" ht="11.25" x14ac:dyDescent="0.15">
      <c r="A87" s="18" t="s">
        <v>168</v>
      </c>
      <c r="B87" s="2" t="s">
        <v>339</v>
      </c>
      <c r="C87" s="2" t="s">
        <v>75</v>
      </c>
      <c r="D87" s="5"/>
      <c r="E87" s="6">
        <v>169.24016101694917</v>
      </c>
      <c r="F87" s="6">
        <v>163.08910169491526</v>
      </c>
      <c r="G87" s="6">
        <v>51.739016949152543</v>
      </c>
      <c r="H87" s="6">
        <v>18.833737288135595</v>
      </c>
      <c r="I87" s="6">
        <v>402.90201694915254</v>
      </c>
    </row>
    <row r="88" spans="1:10" s="23" customFormat="1" ht="10.15" customHeight="1" x14ac:dyDescent="0.15">
      <c r="A88" s="19" t="s">
        <v>170</v>
      </c>
      <c r="B88" s="20" t="s">
        <v>340</v>
      </c>
      <c r="C88" s="20" t="s">
        <v>75</v>
      </c>
      <c r="D88" s="21" t="s">
        <v>77</v>
      </c>
      <c r="E88" s="22">
        <v>472.52671186440676</v>
      </c>
      <c r="F88" s="22">
        <v>114.03700000000001</v>
      </c>
      <c r="G88" s="22">
        <v>70.999161016949159</v>
      </c>
      <c r="H88" s="22">
        <v>48.740406779661022</v>
      </c>
      <c r="I88" s="22">
        <v>706.30327966101697</v>
      </c>
    </row>
    <row r="89" spans="1:10" s="23" customFormat="1" ht="11.25" x14ac:dyDescent="0.15">
      <c r="A89" s="19" t="s">
        <v>171</v>
      </c>
      <c r="B89" s="20" t="s">
        <v>341</v>
      </c>
      <c r="C89" s="20" t="s">
        <v>78</v>
      </c>
      <c r="D89" s="21" t="s">
        <v>79</v>
      </c>
      <c r="E89" s="22">
        <v>255.69313559322035</v>
      </c>
      <c r="F89" s="22">
        <v>74.868559322033903</v>
      </c>
      <c r="G89" s="22">
        <v>54.266483050847469</v>
      </c>
      <c r="H89" s="22">
        <v>17.648389830508474</v>
      </c>
      <c r="I89" s="22">
        <v>402.47656779661003</v>
      </c>
    </row>
    <row r="90" spans="1:10" ht="11.25" x14ac:dyDescent="0.15">
      <c r="A90" s="18" t="s">
        <v>173</v>
      </c>
      <c r="B90" s="2" t="s">
        <v>342</v>
      </c>
      <c r="C90" s="2" t="s">
        <v>78</v>
      </c>
      <c r="D90" s="5"/>
      <c r="E90" s="6">
        <v>108.41498305084747</v>
      </c>
      <c r="F90" s="6">
        <v>90.914338983050854</v>
      </c>
      <c r="G90" s="6">
        <v>53.993627118644071</v>
      </c>
      <c r="H90" s="6">
        <v>26.574567796610172</v>
      </c>
      <c r="I90" s="6">
        <v>279.89751694915253</v>
      </c>
    </row>
    <row r="91" spans="1:10" s="23" customFormat="1" ht="11.25" x14ac:dyDescent="0.15">
      <c r="A91" s="19" t="s">
        <v>175</v>
      </c>
      <c r="B91" s="20" t="s">
        <v>343</v>
      </c>
      <c r="C91" s="20" t="s">
        <v>78</v>
      </c>
      <c r="D91" s="21" t="s">
        <v>80</v>
      </c>
      <c r="E91" s="22">
        <v>416.93740677966105</v>
      </c>
      <c r="F91" s="22">
        <v>43.930093220338989</v>
      </c>
      <c r="G91" s="22">
        <v>27.001313559322035</v>
      </c>
      <c r="H91" s="22">
        <v>13.99164406779661</v>
      </c>
      <c r="I91" s="22">
        <v>501.86045762711865</v>
      </c>
    </row>
    <row r="92" spans="1:10" s="23" customFormat="1" ht="11.25" x14ac:dyDescent="0.15">
      <c r="A92" s="19" t="s">
        <v>176</v>
      </c>
      <c r="B92" s="20" t="s">
        <v>344</v>
      </c>
      <c r="C92" s="20" t="s">
        <v>81</v>
      </c>
      <c r="D92" s="21" t="s">
        <v>82</v>
      </c>
      <c r="E92" s="22">
        <v>236.49785593220341</v>
      </c>
      <c r="F92" s="22">
        <v>63.789966101694915</v>
      </c>
      <c r="G92" s="22">
        <v>55.75666101694916</v>
      </c>
      <c r="H92" s="22">
        <v>19.094838983050849</v>
      </c>
      <c r="I92" s="22">
        <v>375.13932203389834</v>
      </c>
    </row>
    <row r="93" spans="1:10" ht="11.25" x14ac:dyDescent="0.15">
      <c r="A93" s="18" t="s">
        <v>177</v>
      </c>
      <c r="B93" s="2" t="s">
        <v>345</v>
      </c>
      <c r="C93" s="2" t="s">
        <v>81</v>
      </c>
      <c r="D93" s="5"/>
      <c r="E93" s="6">
        <v>169.98743220338986</v>
      </c>
      <c r="F93" s="6">
        <v>210.62292372881359</v>
      </c>
      <c r="G93" s="6">
        <v>68.451601694915254</v>
      </c>
      <c r="H93" s="6">
        <v>28.02035593220339</v>
      </c>
      <c r="I93" s="6">
        <v>477.08231355932207</v>
      </c>
    </row>
    <row r="94" spans="1:10" ht="11.25" x14ac:dyDescent="0.15">
      <c r="A94" s="18" t="s">
        <v>178</v>
      </c>
      <c r="B94" s="2" t="s">
        <v>346</v>
      </c>
      <c r="C94" s="2" t="s">
        <v>81</v>
      </c>
      <c r="D94" s="5"/>
      <c r="E94" s="6">
        <v>588.25940677966105</v>
      </c>
      <c r="F94" s="6">
        <v>118.32046610169493</v>
      </c>
      <c r="G94" s="6">
        <v>47.039211864406781</v>
      </c>
      <c r="H94" s="6">
        <v>26.85885593220339</v>
      </c>
      <c r="I94" s="6">
        <v>780.4779406779661</v>
      </c>
    </row>
    <row r="95" spans="1:10" ht="11.25" x14ac:dyDescent="0.15">
      <c r="A95" s="18" t="s">
        <v>180</v>
      </c>
      <c r="B95" s="2" t="s">
        <v>347</v>
      </c>
      <c r="C95" s="2" t="s">
        <v>83</v>
      </c>
      <c r="D95" s="5" t="s">
        <v>84</v>
      </c>
      <c r="E95" s="6">
        <v>886.08973728813567</v>
      </c>
      <c r="F95" s="6">
        <v>69.350355932203399</v>
      </c>
      <c r="G95" s="6">
        <v>62.826906779661023</v>
      </c>
      <c r="H95" s="6">
        <v>20.38814406779661</v>
      </c>
      <c r="I95" s="6">
        <v>1038.6551440677968</v>
      </c>
    </row>
    <row r="96" spans="1:10" ht="11.25" x14ac:dyDescent="0.15">
      <c r="A96" s="18" t="s">
        <v>182</v>
      </c>
      <c r="B96" s="2" t="s">
        <v>348</v>
      </c>
      <c r="C96" s="2" t="s">
        <v>83</v>
      </c>
      <c r="D96" s="5"/>
      <c r="E96" s="6">
        <v>125.01377966101694</v>
      </c>
      <c r="F96" s="6">
        <v>57.864406779661024</v>
      </c>
      <c r="G96" s="6">
        <v>66.476466101694911</v>
      </c>
      <c r="H96" s="6">
        <v>20.878703389830509</v>
      </c>
      <c r="I96" s="6">
        <v>270.23335593220338</v>
      </c>
    </row>
    <row r="97" spans="1:10" s="23" customFormat="1" ht="11.25" x14ac:dyDescent="0.15">
      <c r="A97" s="19" t="s">
        <v>183</v>
      </c>
      <c r="B97" s="20" t="s">
        <v>349</v>
      </c>
      <c r="C97" s="20" t="s">
        <v>83</v>
      </c>
      <c r="D97" s="21"/>
      <c r="E97" s="22">
        <v>642.29870338983051</v>
      </c>
      <c r="F97" s="22">
        <v>149.7367372881356</v>
      </c>
      <c r="G97" s="22">
        <v>64.252288135593218</v>
      </c>
      <c r="H97" s="22">
        <v>33.965211864406783</v>
      </c>
      <c r="I97" s="22">
        <v>890.25294067796619</v>
      </c>
    </row>
    <row r="98" spans="1:10" s="23" customFormat="1" ht="11.25" x14ac:dyDescent="0.15">
      <c r="A98" s="19" t="s">
        <v>184</v>
      </c>
      <c r="B98" s="20" t="s">
        <v>350</v>
      </c>
      <c r="C98" s="20" t="s">
        <v>85</v>
      </c>
      <c r="D98" s="21" t="s">
        <v>86</v>
      </c>
      <c r="E98" s="22">
        <v>187.39911864406778</v>
      </c>
      <c r="F98" s="22">
        <v>56.080237288135592</v>
      </c>
      <c r="G98" s="22">
        <v>60.564669491525422</v>
      </c>
      <c r="H98" s="22">
        <v>16.09007627118644</v>
      </c>
      <c r="I98" s="22">
        <v>320.13410169491527</v>
      </c>
    </row>
    <row r="99" spans="1:10" s="23" customFormat="1" ht="11.25" x14ac:dyDescent="0.15">
      <c r="A99" s="19" t="s">
        <v>185</v>
      </c>
      <c r="B99" s="20" t="s">
        <v>351</v>
      </c>
      <c r="C99" s="20" t="s">
        <v>85</v>
      </c>
      <c r="D99" s="21"/>
      <c r="E99" s="22">
        <v>57.346161016949154</v>
      </c>
      <c r="F99" s="22">
        <v>70.288754237288146</v>
      </c>
      <c r="G99" s="22">
        <v>52.171500000000002</v>
      </c>
      <c r="H99" s="22">
        <v>19.229983050847459</v>
      </c>
      <c r="I99" s="22">
        <v>199.03639830508476</v>
      </c>
      <c r="J99" s="23">
        <v>199.13921999999999</v>
      </c>
    </row>
    <row r="100" spans="1:10" s="23" customFormat="1" ht="11.25" x14ac:dyDescent="0.15">
      <c r="A100" s="19" t="s">
        <v>186</v>
      </c>
      <c r="B100" s="20" t="s">
        <v>352</v>
      </c>
      <c r="C100" s="20" t="s">
        <v>85</v>
      </c>
      <c r="D100" s="21"/>
      <c r="E100" s="22">
        <v>466.69025423728812</v>
      </c>
      <c r="F100" s="22">
        <v>83.845576271186445</v>
      </c>
      <c r="G100" s="22">
        <v>-159.35816949152544</v>
      </c>
      <c r="H100" s="22">
        <v>29.041457627118646</v>
      </c>
      <c r="I100" s="22">
        <v>420.21911864406781</v>
      </c>
    </row>
    <row r="101" spans="1:10" ht="11.25" x14ac:dyDescent="0.15">
      <c r="A101" s="18" t="s">
        <v>188</v>
      </c>
      <c r="B101" s="2" t="s">
        <v>353</v>
      </c>
      <c r="C101" s="2" t="s">
        <v>87</v>
      </c>
      <c r="D101" s="5" t="s">
        <v>88</v>
      </c>
      <c r="E101" s="6">
        <v>221.04441525423729</v>
      </c>
      <c r="F101" s="6">
        <v>61.612737288135598</v>
      </c>
      <c r="G101" s="6">
        <v>54.756754237288142</v>
      </c>
      <c r="H101" s="6">
        <v>15.884652542372882</v>
      </c>
      <c r="I101" s="6">
        <v>353.2985593220339</v>
      </c>
    </row>
    <row r="102" spans="1:10" s="23" customFormat="1" ht="11.25" x14ac:dyDescent="0.15">
      <c r="A102" s="19" t="s">
        <v>189</v>
      </c>
      <c r="B102" s="20" t="s">
        <v>354</v>
      </c>
      <c r="C102" s="20" t="s">
        <v>87</v>
      </c>
      <c r="D102" s="21"/>
      <c r="E102" s="22">
        <v>110.24744067796611</v>
      </c>
      <c r="F102" s="22">
        <v>88.766220338983061</v>
      </c>
      <c r="G102" s="22">
        <v>52.067872881355932</v>
      </c>
      <c r="H102" s="22">
        <v>19.241983050847459</v>
      </c>
      <c r="I102" s="22">
        <v>270.32351694915252</v>
      </c>
    </row>
    <row r="103" spans="1:10" ht="11.25" x14ac:dyDescent="0.15">
      <c r="A103" s="18" t="s">
        <v>191</v>
      </c>
      <c r="B103" s="2" t="s">
        <v>355</v>
      </c>
      <c r="C103" s="2" t="s">
        <v>87</v>
      </c>
      <c r="D103" s="5"/>
      <c r="E103" s="6">
        <v>709.79438135593227</v>
      </c>
      <c r="F103" s="6">
        <v>81.367152542372878</v>
      </c>
      <c r="G103" s="6">
        <v>46.224389830508478</v>
      </c>
      <c r="H103" s="6">
        <v>28.025855932203392</v>
      </c>
      <c r="I103" s="6">
        <v>865.41177966101691</v>
      </c>
    </row>
    <row r="104" spans="1:10" s="23" customFormat="1" ht="11.25" x14ac:dyDescent="0.15">
      <c r="A104" s="19" t="s">
        <v>193</v>
      </c>
      <c r="B104" s="20" t="s">
        <v>356</v>
      </c>
      <c r="C104" s="20" t="s">
        <v>89</v>
      </c>
      <c r="D104" s="21" t="s">
        <v>90</v>
      </c>
      <c r="E104" s="22">
        <v>221.85784745762712</v>
      </c>
      <c r="F104" s="22">
        <v>80.513567796610175</v>
      </c>
      <c r="G104" s="22">
        <v>82.926618644067801</v>
      </c>
      <c r="H104" s="22">
        <v>26.39398305084746</v>
      </c>
      <c r="I104" s="22">
        <v>411.69201694915256</v>
      </c>
    </row>
    <row r="105" spans="1:10" s="23" customFormat="1" ht="11.25" x14ac:dyDescent="0.15">
      <c r="A105" s="19" t="s">
        <v>195</v>
      </c>
      <c r="B105" s="20" t="s">
        <v>357</v>
      </c>
      <c r="C105" s="20" t="s">
        <v>89</v>
      </c>
      <c r="D105" s="21"/>
      <c r="E105" s="22">
        <v>129.49413559322034</v>
      </c>
      <c r="F105" s="22">
        <v>121.84566101694917</v>
      </c>
      <c r="G105" s="22">
        <v>52.60010169491526</v>
      </c>
      <c r="H105" s="22">
        <v>19.295220338983054</v>
      </c>
      <c r="I105" s="22">
        <v>323.23511864406782</v>
      </c>
      <c r="J105" s="23">
        <v>354.47269999999997</v>
      </c>
    </row>
    <row r="106" spans="1:10" ht="11.25" x14ac:dyDescent="0.15">
      <c r="A106" s="18" t="s">
        <v>197</v>
      </c>
      <c r="B106" s="2" t="s">
        <v>358</v>
      </c>
      <c r="C106" s="2" t="s">
        <v>89</v>
      </c>
      <c r="D106" s="5" t="s">
        <v>91</v>
      </c>
      <c r="E106" s="6">
        <v>605.37453389830512</v>
      </c>
      <c r="F106" s="6">
        <v>164.54377966101697</v>
      </c>
      <c r="G106" s="6">
        <v>73.637169491525427</v>
      </c>
      <c r="H106" s="6">
        <v>45.077855932203391</v>
      </c>
      <c r="I106" s="6">
        <v>888.63333898305098</v>
      </c>
    </row>
    <row r="107" spans="1:10" s="23" customFormat="1" ht="11.25" x14ac:dyDescent="0.15">
      <c r="A107" s="19" t="s">
        <v>199</v>
      </c>
      <c r="B107" s="20" t="s">
        <v>359</v>
      </c>
      <c r="C107" s="20" t="s">
        <v>92</v>
      </c>
      <c r="D107" s="21" t="s">
        <v>93</v>
      </c>
      <c r="E107" s="22">
        <v>173.76104237288135</v>
      </c>
      <c r="F107" s="22">
        <v>60.025813559322039</v>
      </c>
      <c r="G107" s="22">
        <v>51.916186440677969</v>
      </c>
      <c r="H107" s="22">
        <v>17.282796610169491</v>
      </c>
      <c r="I107" s="22">
        <v>302.98583898305083</v>
      </c>
      <c r="J107" s="23">
        <v>302.99952000000002</v>
      </c>
    </row>
    <row r="108" spans="1:10" s="23" customFormat="1" ht="11.25" x14ac:dyDescent="0.15">
      <c r="A108" s="19" t="s">
        <v>201</v>
      </c>
      <c r="B108" s="20" t="s">
        <v>360</v>
      </c>
      <c r="C108" s="20" t="s">
        <v>92</v>
      </c>
      <c r="D108" s="21"/>
      <c r="E108" s="22">
        <v>576.696279661017</v>
      </c>
      <c r="F108" s="22">
        <v>89.778050847457635</v>
      </c>
      <c r="G108" s="22">
        <v>33.352881355932205</v>
      </c>
      <c r="H108" s="22">
        <v>26.632271186440679</v>
      </c>
      <c r="I108" s="22">
        <v>726.45948305084744</v>
      </c>
    </row>
    <row r="109" spans="1:10" s="23" customFormat="1" ht="11.25" x14ac:dyDescent="0.15">
      <c r="A109" s="19" t="s">
        <v>203</v>
      </c>
      <c r="B109" s="20" t="s">
        <v>361</v>
      </c>
      <c r="C109" s="20" t="s">
        <v>94</v>
      </c>
      <c r="D109" s="21" t="s">
        <v>95</v>
      </c>
      <c r="E109" s="22">
        <v>135.05603389830509</v>
      </c>
      <c r="F109" s="22">
        <v>56.397491525423739</v>
      </c>
      <c r="G109" s="22">
        <v>47.868118644067799</v>
      </c>
      <c r="H109" s="22">
        <v>14.183949152542374</v>
      </c>
      <c r="I109" s="22">
        <v>253.50559322033899</v>
      </c>
    </row>
    <row r="110" spans="1:10" ht="11.25" x14ac:dyDescent="0.15">
      <c r="A110" s="18" t="s">
        <v>204</v>
      </c>
      <c r="B110" s="2" t="s">
        <v>362</v>
      </c>
      <c r="C110" s="2" t="s">
        <v>94</v>
      </c>
      <c r="D110" s="5"/>
      <c r="E110" s="6">
        <v>65.030186440677966</v>
      </c>
      <c r="F110" s="6">
        <v>73.106271186440679</v>
      </c>
      <c r="G110" s="6">
        <v>178.92631355932204</v>
      </c>
      <c r="H110" s="6">
        <v>20.871042372881355</v>
      </c>
      <c r="I110" s="6">
        <v>337.93381355932206</v>
      </c>
    </row>
    <row r="111" spans="1:10" ht="11.25" x14ac:dyDescent="0.15">
      <c r="A111" s="18" t="s">
        <v>206</v>
      </c>
      <c r="B111" s="2" t="s">
        <v>363</v>
      </c>
      <c r="C111" s="2" t="s">
        <v>94</v>
      </c>
      <c r="D111" s="5"/>
      <c r="E111" s="6">
        <v>410.5518220338983</v>
      </c>
      <c r="F111" s="6">
        <v>93.995211864406784</v>
      </c>
      <c r="G111" s="6">
        <v>44.898211864406782</v>
      </c>
      <c r="H111" s="6">
        <v>24.531330508474579</v>
      </c>
      <c r="I111" s="6">
        <v>573.97657627118645</v>
      </c>
    </row>
    <row r="112" spans="1:10" ht="11.25" x14ac:dyDescent="0.15">
      <c r="A112" s="18" t="s">
        <v>208</v>
      </c>
      <c r="B112" s="2" t="s">
        <v>364</v>
      </c>
      <c r="C112" s="2" t="s">
        <v>96</v>
      </c>
      <c r="D112" s="5" t="s">
        <v>97</v>
      </c>
      <c r="E112" s="6">
        <v>127.40039830508475</v>
      </c>
      <c r="F112" s="6">
        <v>60.055872881355938</v>
      </c>
      <c r="G112" s="6">
        <v>55.116516949152548</v>
      </c>
      <c r="H112" s="6">
        <v>15.888008474576273</v>
      </c>
      <c r="I112" s="6">
        <v>258.4607966101695</v>
      </c>
    </row>
    <row r="113" spans="1:9" ht="11.25" x14ac:dyDescent="0.15">
      <c r="A113" s="18" t="s">
        <v>210</v>
      </c>
      <c r="B113" s="2" t="s">
        <v>365</v>
      </c>
      <c r="C113" s="2" t="s">
        <v>96</v>
      </c>
      <c r="D113" s="5"/>
      <c r="E113" s="6">
        <v>135.06552542372881</v>
      </c>
      <c r="F113" s="6">
        <v>82.352728813559324</v>
      </c>
      <c r="G113" s="6">
        <v>66.888711864406787</v>
      </c>
      <c r="H113" s="6">
        <v>27.880406779661016</v>
      </c>
      <c r="I113" s="6">
        <v>312.18737288135594</v>
      </c>
    </row>
    <row r="114" spans="1:9" ht="11.25" x14ac:dyDescent="0.15">
      <c r="A114" s="18" t="s">
        <v>212</v>
      </c>
      <c r="B114" s="2" t="s">
        <v>366</v>
      </c>
      <c r="C114" s="2" t="s">
        <v>98</v>
      </c>
      <c r="D114" s="5" t="s">
        <v>99</v>
      </c>
      <c r="E114" s="6">
        <v>165.3064745762712</v>
      </c>
      <c r="F114" s="6">
        <v>80.707966101694922</v>
      </c>
      <c r="G114" s="6">
        <v>95.833737288135595</v>
      </c>
      <c r="H114" s="6">
        <v>24.344118644067798</v>
      </c>
      <c r="I114" s="6">
        <v>366.19229661016954</v>
      </c>
    </row>
    <row r="115" spans="1:9" s="23" customFormat="1" ht="11.25" x14ac:dyDescent="0.15">
      <c r="A115" s="19" t="s">
        <v>495</v>
      </c>
      <c r="B115" s="20" t="s">
        <v>367</v>
      </c>
      <c r="C115" s="20" t="s">
        <v>98</v>
      </c>
      <c r="D115" s="21"/>
      <c r="E115" s="22">
        <v>189.60879661016952</v>
      </c>
      <c r="F115" s="22">
        <v>57.321686440677965</v>
      </c>
      <c r="G115" s="22">
        <v>72.19395762711865</v>
      </c>
      <c r="H115" s="22">
        <v>20.979661016949155</v>
      </c>
      <c r="I115" s="22">
        <v>340.10410169491524</v>
      </c>
    </row>
    <row r="116" spans="1:9" s="23" customFormat="1" ht="12" customHeight="1" x14ac:dyDescent="0.15">
      <c r="A116" s="19" t="s">
        <v>496</v>
      </c>
      <c r="B116" s="20" t="s">
        <v>368</v>
      </c>
      <c r="C116" s="20" t="s">
        <v>98</v>
      </c>
      <c r="D116" s="21" t="s">
        <v>100</v>
      </c>
      <c r="E116" s="22">
        <v>669.37346610169493</v>
      </c>
      <c r="F116" s="22">
        <v>99.465322033898303</v>
      </c>
      <c r="G116" s="22">
        <v>45.510211864406784</v>
      </c>
      <c r="H116" s="22">
        <v>26.632542372881357</v>
      </c>
      <c r="I116" s="22">
        <v>840.98154237288134</v>
      </c>
    </row>
    <row r="117" spans="1:9" ht="11.25" x14ac:dyDescent="0.15">
      <c r="A117" s="18" t="s">
        <v>497</v>
      </c>
      <c r="B117" s="2" t="s">
        <v>369</v>
      </c>
      <c r="C117" s="2" t="s">
        <v>101</v>
      </c>
      <c r="D117" s="5" t="s">
        <v>102</v>
      </c>
      <c r="E117" s="6">
        <v>118.32556779661017</v>
      </c>
      <c r="F117" s="6">
        <v>58.903118644067796</v>
      </c>
      <c r="G117" s="6">
        <v>55.013703389830503</v>
      </c>
      <c r="H117" s="6">
        <v>15.534983050847458</v>
      </c>
      <c r="I117" s="6">
        <v>247.77737288135594</v>
      </c>
    </row>
    <row r="118" spans="1:9" s="23" customFormat="1" ht="11.25" x14ac:dyDescent="0.15">
      <c r="A118" s="19" t="s">
        <v>498</v>
      </c>
      <c r="B118" s="20" t="s">
        <v>370</v>
      </c>
      <c r="C118" s="20" t="s">
        <v>101</v>
      </c>
      <c r="D118" s="21"/>
      <c r="E118" s="22">
        <v>61.696677966101703</v>
      </c>
      <c r="F118" s="22">
        <v>43.166042372881357</v>
      </c>
      <c r="G118" s="22">
        <v>65.866601694915261</v>
      </c>
      <c r="H118" s="22">
        <v>24.010754237288136</v>
      </c>
      <c r="I118" s="22">
        <v>194.74007627118647</v>
      </c>
    </row>
    <row r="119" spans="1:9" s="23" customFormat="1" ht="11.25" x14ac:dyDescent="0.15">
      <c r="A119" s="19" t="s">
        <v>499</v>
      </c>
      <c r="B119" s="20" t="s">
        <v>371</v>
      </c>
      <c r="C119" s="20" t="s">
        <v>101</v>
      </c>
      <c r="D119" s="21"/>
      <c r="E119" s="22">
        <v>274.25895762711866</v>
      </c>
      <c r="F119" s="22">
        <v>74.375110169491535</v>
      </c>
      <c r="G119" s="22">
        <v>43.554457627118651</v>
      </c>
      <c r="H119" s="22">
        <v>23.083186440677967</v>
      </c>
      <c r="I119" s="22">
        <v>415.27171186440683</v>
      </c>
    </row>
    <row r="120" spans="1:9" s="23" customFormat="1" ht="11.25" x14ac:dyDescent="0.15">
      <c r="A120" s="19" t="s">
        <v>500</v>
      </c>
      <c r="B120" s="20" t="s">
        <v>372</v>
      </c>
      <c r="C120" s="20" t="s">
        <v>103</v>
      </c>
      <c r="D120" s="21" t="s">
        <v>104</v>
      </c>
      <c r="E120" s="22">
        <v>158.52322881355934</v>
      </c>
      <c r="F120" s="22">
        <v>56.816881355932203</v>
      </c>
      <c r="G120" s="22">
        <v>54.418169491525433</v>
      </c>
      <c r="H120" s="22">
        <v>15.481220338983052</v>
      </c>
      <c r="I120" s="22">
        <v>285.23950000000002</v>
      </c>
    </row>
    <row r="121" spans="1:9" s="23" customFormat="1" ht="11.25" x14ac:dyDescent="0.15">
      <c r="A121" s="19" t="s">
        <v>501</v>
      </c>
      <c r="B121" s="20" t="s">
        <v>373</v>
      </c>
      <c r="C121" s="20" t="s">
        <v>103</v>
      </c>
      <c r="D121" s="21"/>
      <c r="E121" s="22">
        <v>110.2883813559322</v>
      </c>
      <c r="F121" s="22">
        <v>305.60273728813559</v>
      </c>
      <c r="G121" s="22">
        <v>54.195093220338983</v>
      </c>
      <c r="H121" s="22">
        <v>12.96999152542373</v>
      </c>
      <c r="I121" s="22">
        <v>483.0562033898305</v>
      </c>
    </row>
    <row r="122" spans="1:9" s="23" customFormat="1" ht="11.25" x14ac:dyDescent="0.15">
      <c r="A122" s="19" t="s">
        <v>502</v>
      </c>
      <c r="B122" s="20" t="s">
        <v>374</v>
      </c>
      <c r="C122" s="20" t="s">
        <v>103</v>
      </c>
      <c r="D122" s="21" t="s">
        <v>105</v>
      </c>
      <c r="E122" s="22">
        <v>653.4936101694916</v>
      </c>
      <c r="F122" s="22">
        <v>147.62232203389831</v>
      </c>
      <c r="G122" s="22">
        <v>49.366372881355936</v>
      </c>
      <c r="H122" s="22">
        <v>32.920838983050849</v>
      </c>
      <c r="I122" s="22">
        <v>883.40314406779669</v>
      </c>
    </row>
    <row r="123" spans="1:9" s="23" customFormat="1" ht="11.25" x14ac:dyDescent="0.15">
      <c r="A123" s="19" t="s">
        <v>503</v>
      </c>
      <c r="B123" s="20" t="s">
        <v>375</v>
      </c>
      <c r="C123" s="20" t="s">
        <v>106</v>
      </c>
      <c r="D123" s="21" t="s">
        <v>107</v>
      </c>
      <c r="E123" s="22">
        <v>131.32883898305084</v>
      </c>
      <c r="F123" s="22">
        <v>57.710389830508475</v>
      </c>
      <c r="G123" s="22">
        <v>54.950050847457632</v>
      </c>
      <c r="H123" s="22">
        <v>15.316449152542372</v>
      </c>
      <c r="I123" s="22">
        <v>259.30572881355931</v>
      </c>
    </row>
    <row r="124" spans="1:9" s="23" customFormat="1" ht="12" customHeight="1" x14ac:dyDescent="0.15">
      <c r="A124" s="19" t="s">
        <v>504</v>
      </c>
      <c r="B124" s="20" t="s">
        <v>376</v>
      </c>
      <c r="C124" s="20" t="s">
        <v>106</v>
      </c>
      <c r="D124" s="21"/>
      <c r="E124" s="22">
        <v>106.87765254237289</v>
      </c>
      <c r="F124" s="22">
        <v>97.837211864406783</v>
      </c>
      <c r="G124" s="22">
        <v>66.152110169491522</v>
      </c>
      <c r="H124" s="22">
        <v>20.846254237288136</v>
      </c>
      <c r="I124" s="22">
        <v>291.71322881355934</v>
      </c>
    </row>
    <row r="125" spans="1:9" ht="10.9" customHeight="1" x14ac:dyDescent="0.15">
      <c r="A125" s="18" t="s">
        <v>505</v>
      </c>
      <c r="B125" s="2" t="s">
        <v>377</v>
      </c>
      <c r="C125" s="2" t="s">
        <v>106</v>
      </c>
      <c r="D125" s="5"/>
      <c r="E125" s="6">
        <v>583.83711016949155</v>
      </c>
      <c r="F125" s="6">
        <v>80.04137288135594</v>
      </c>
      <c r="G125" s="6">
        <v>47.044101694915256</v>
      </c>
      <c r="H125" s="6">
        <v>26.875677966101698</v>
      </c>
      <c r="I125" s="6">
        <v>737.79826271186448</v>
      </c>
    </row>
    <row r="126" spans="1:9" s="23" customFormat="1" ht="11.25" x14ac:dyDescent="0.15">
      <c r="A126" s="19" t="s">
        <v>506</v>
      </c>
      <c r="B126" s="20" t="s">
        <v>378</v>
      </c>
      <c r="C126" s="20" t="s">
        <v>108</v>
      </c>
      <c r="D126" s="21" t="s">
        <v>109</v>
      </c>
      <c r="E126" s="22">
        <v>134.90994067796609</v>
      </c>
      <c r="F126" s="22">
        <v>61.164728813559321</v>
      </c>
      <c r="G126" s="22">
        <v>60.589152542372879</v>
      </c>
      <c r="H126" s="22">
        <v>16.174144067796611</v>
      </c>
      <c r="I126" s="22">
        <v>272.83796610169492</v>
      </c>
    </row>
    <row r="127" spans="1:9" ht="11.25" x14ac:dyDescent="0.15">
      <c r="A127" s="18" t="s">
        <v>507</v>
      </c>
      <c r="B127" s="2" t="s">
        <v>379</v>
      </c>
      <c r="C127" s="2" t="s">
        <v>108</v>
      </c>
      <c r="D127" s="5"/>
      <c r="E127" s="6">
        <v>232.37877966101695</v>
      </c>
      <c r="F127" s="6">
        <v>127.99640677966103</v>
      </c>
      <c r="G127" s="6">
        <v>52.126618644067804</v>
      </c>
      <c r="H127" s="6">
        <v>19.462618644067799</v>
      </c>
      <c r="I127" s="6">
        <v>431.96442372881359</v>
      </c>
    </row>
    <row r="128" spans="1:9" ht="11.25" x14ac:dyDescent="0.15">
      <c r="A128" s="18" t="s">
        <v>508</v>
      </c>
      <c r="B128" s="2" t="s">
        <v>380</v>
      </c>
      <c r="C128" s="2" t="s">
        <v>108</v>
      </c>
      <c r="D128" s="5" t="s">
        <v>110</v>
      </c>
      <c r="E128" s="6">
        <v>622.92500000000007</v>
      </c>
      <c r="F128" s="6">
        <v>101.09707627118645</v>
      </c>
      <c r="G128" s="6">
        <v>44.879322033898305</v>
      </c>
      <c r="H128" s="6">
        <v>28.307533898305085</v>
      </c>
      <c r="I128" s="6">
        <v>797.20893220338985</v>
      </c>
    </row>
    <row r="129" spans="1:10" ht="11.25" x14ac:dyDescent="0.15">
      <c r="A129" s="18" t="s">
        <v>509</v>
      </c>
      <c r="B129" s="2" t="s">
        <v>381</v>
      </c>
      <c r="C129" s="2" t="s">
        <v>111</v>
      </c>
      <c r="D129" s="5" t="s">
        <v>112</v>
      </c>
      <c r="E129" s="6">
        <v>292.60828813559323</v>
      </c>
      <c r="F129" s="6">
        <v>61.603279661016948</v>
      </c>
      <c r="G129" s="6">
        <v>58.36616101694915</v>
      </c>
      <c r="H129" s="6">
        <v>16.245593220338982</v>
      </c>
      <c r="I129" s="6">
        <v>428.82332203389836</v>
      </c>
    </row>
    <row r="130" spans="1:10" s="23" customFormat="1" ht="11.25" x14ac:dyDescent="0.15">
      <c r="A130" s="19" t="s">
        <v>510</v>
      </c>
      <c r="B130" s="20" t="s">
        <v>382</v>
      </c>
      <c r="C130" s="20" t="s">
        <v>111</v>
      </c>
      <c r="D130" s="21"/>
      <c r="E130" s="22">
        <v>122.85998305084748</v>
      </c>
      <c r="F130" s="22">
        <v>100.37061016949153</v>
      </c>
      <c r="G130" s="22">
        <v>66.735466101694925</v>
      </c>
      <c r="H130" s="22">
        <v>20.904593220338985</v>
      </c>
      <c r="I130" s="22">
        <v>310.87065254237285</v>
      </c>
    </row>
    <row r="131" spans="1:10" s="23" customFormat="1" ht="11.25" x14ac:dyDescent="0.15">
      <c r="A131" s="19" t="s">
        <v>511</v>
      </c>
      <c r="B131" s="20" t="s">
        <v>383</v>
      </c>
      <c r="C131" s="20" t="s">
        <v>111</v>
      </c>
      <c r="D131" s="21"/>
      <c r="E131" s="22">
        <v>564.92355084745759</v>
      </c>
      <c r="F131" s="22">
        <v>83.056618644067797</v>
      </c>
      <c r="G131" s="22">
        <v>46.676533898305088</v>
      </c>
      <c r="H131" s="22">
        <v>25.613677966101694</v>
      </c>
      <c r="I131" s="22">
        <v>720.27038135593227</v>
      </c>
      <c r="J131" s="23">
        <v>638.79944</v>
      </c>
    </row>
    <row r="132" spans="1:10" ht="11.25" x14ac:dyDescent="0.15">
      <c r="A132" s="18" t="s">
        <v>512</v>
      </c>
      <c r="B132" s="2" t="s">
        <v>384</v>
      </c>
      <c r="C132" s="2" t="s">
        <v>113</v>
      </c>
      <c r="D132" s="5"/>
      <c r="E132" s="6">
        <v>685.88431355932209</v>
      </c>
      <c r="F132" s="6">
        <v>110.58029661016948</v>
      </c>
      <c r="G132" s="6">
        <v>48.192220338983049</v>
      </c>
      <c r="H132" s="6">
        <v>30.817542372881356</v>
      </c>
      <c r="I132" s="6">
        <v>875.47437288135609</v>
      </c>
    </row>
    <row r="133" spans="1:10" ht="11.25" x14ac:dyDescent="0.15">
      <c r="A133" s="18" t="s">
        <v>513</v>
      </c>
      <c r="B133" s="2" t="s">
        <v>385</v>
      </c>
      <c r="C133" s="2" t="s">
        <v>113</v>
      </c>
      <c r="D133" s="5" t="s">
        <v>114</v>
      </c>
      <c r="E133" s="6">
        <v>17.698161016949154</v>
      </c>
      <c r="F133" s="6">
        <v>42.550805084745761</v>
      </c>
      <c r="G133" s="6">
        <v>29.26704237288136</v>
      </c>
      <c r="H133" s="6">
        <v>5.1637881355932214</v>
      </c>
      <c r="I133" s="6">
        <v>94.679796610169504</v>
      </c>
    </row>
    <row r="134" spans="1:10" s="23" customFormat="1" ht="11.25" x14ac:dyDescent="0.15">
      <c r="A134" s="19" t="s">
        <v>514</v>
      </c>
      <c r="B134" s="20" t="s">
        <v>386</v>
      </c>
      <c r="C134" s="20" t="s">
        <v>113</v>
      </c>
      <c r="D134" s="21"/>
      <c r="E134" s="22">
        <v>1202.536872881356</v>
      </c>
      <c r="F134" s="22">
        <v>65.86433050847458</v>
      </c>
      <c r="G134" s="22">
        <v>83.227398305084748</v>
      </c>
      <c r="H134" s="22">
        <v>53.63518644067797</v>
      </c>
      <c r="I134" s="22">
        <v>1405.2637881355934</v>
      </c>
    </row>
    <row r="135" spans="1:10" s="23" customFormat="1" ht="11.25" x14ac:dyDescent="0.15">
      <c r="A135" s="19" t="s">
        <v>515</v>
      </c>
      <c r="B135" s="20" t="s">
        <v>387</v>
      </c>
      <c r="C135" s="20" t="s">
        <v>115</v>
      </c>
      <c r="D135" s="21" t="s">
        <v>116</v>
      </c>
      <c r="E135" s="22">
        <v>185.80150847457628</v>
      </c>
      <c r="F135" s="22">
        <v>59.951669491525429</v>
      </c>
      <c r="G135" s="22">
        <v>47.537728813559326</v>
      </c>
      <c r="H135" s="22">
        <v>14.281483050847459</v>
      </c>
      <c r="I135" s="22">
        <v>307.57238983050848</v>
      </c>
    </row>
    <row r="136" spans="1:10" s="23" customFormat="1" ht="11.25" x14ac:dyDescent="0.15">
      <c r="A136" s="19" t="s">
        <v>516</v>
      </c>
      <c r="B136" s="20" t="s">
        <v>388</v>
      </c>
      <c r="C136" s="20" t="s">
        <v>115</v>
      </c>
      <c r="D136" s="21"/>
      <c r="E136" s="22">
        <v>163.04594915254236</v>
      </c>
      <c r="F136" s="22">
        <v>91.706296610169503</v>
      </c>
      <c r="G136" s="22">
        <v>68.804872881355934</v>
      </c>
      <c r="H136" s="22">
        <v>51.950652542372879</v>
      </c>
      <c r="I136" s="22">
        <v>375.50777118644072</v>
      </c>
    </row>
    <row r="137" spans="1:10" s="7" customFormat="1" ht="11.25" x14ac:dyDescent="0.15">
      <c r="A137" s="18" t="s">
        <v>214</v>
      </c>
      <c r="B137" s="2" t="s">
        <v>389</v>
      </c>
      <c r="C137" s="2" t="s">
        <v>115</v>
      </c>
      <c r="D137" s="5"/>
      <c r="E137" s="6">
        <v>323.9753389830509</v>
      </c>
      <c r="F137" s="6">
        <v>80.471949152542379</v>
      </c>
      <c r="G137" s="6">
        <v>43.316508474576274</v>
      </c>
      <c r="H137" s="6">
        <v>22.569813559322036</v>
      </c>
      <c r="I137" s="6">
        <v>470.33361016949152</v>
      </c>
    </row>
    <row r="138" spans="1:10" s="7" customFormat="1" ht="11.25" x14ac:dyDescent="0.15">
      <c r="A138" s="18" t="s">
        <v>216</v>
      </c>
      <c r="B138" s="2" t="s">
        <v>390</v>
      </c>
      <c r="C138" s="2" t="s">
        <v>117</v>
      </c>
      <c r="D138" s="5" t="s">
        <v>118</v>
      </c>
      <c r="E138" s="6">
        <v>26.177440677966104</v>
      </c>
      <c r="F138" s="6">
        <v>35.474152542372877</v>
      </c>
      <c r="G138" s="6">
        <v>34.818016949152543</v>
      </c>
      <c r="H138" s="6">
        <v>5.7188728813559324</v>
      </c>
      <c r="I138" s="6">
        <v>102.18848305084747</v>
      </c>
    </row>
    <row r="139" spans="1:10" s="23" customFormat="1" ht="11.25" x14ac:dyDescent="0.15">
      <c r="A139" s="19" t="s">
        <v>218</v>
      </c>
      <c r="B139" s="20" t="s">
        <v>391</v>
      </c>
      <c r="C139" s="20" t="s">
        <v>117</v>
      </c>
      <c r="D139" s="21"/>
      <c r="E139" s="22">
        <v>218.24844067796613</v>
      </c>
      <c r="F139" s="22">
        <v>98.356330508474571</v>
      </c>
      <c r="G139" s="22">
        <v>90.643881355932209</v>
      </c>
      <c r="H139" s="22">
        <v>48.203220338983058</v>
      </c>
      <c r="I139" s="22">
        <v>455.451872881356</v>
      </c>
    </row>
    <row r="140" spans="1:10" s="7" customFormat="1" ht="11.25" x14ac:dyDescent="0.15">
      <c r="A140" s="18" t="s">
        <v>220</v>
      </c>
      <c r="B140" s="2" t="s">
        <v>392</v>
      </c>
      <c r="C140" s="2" t="s">
        <v>117</v>
      </c>
      <c r="D140" s="5"/>
      <c r="E140" s="6">
        <v>671.02765254237295</v>
      </c>
      <c r="F140" s="6">
        <v>97.601330508474575</v>
      </c>
      <c r="G140" s="6">
        <v>48.118779661016951</v>
      </c>
      <c r="H140" s="6">
        <v>30.565381355932203</v>
      </c>
      <c r="I140" s="6">
        <v>847.31314406779666</v>
      </c>
    </row>
    <row r="141" spans="1:10" s="23" customFormat="1" ht="11.25" x14ac:dyDescent="0.15">
      <c r="A141" s="19" t="s">
        <v>517</v>
      </c>
      <c r="B141" s="20" t="s">
        <v>393</v>
      </c>
      <c r="C141" s="20" t="s">
        <v>119</v>
      </c>
      <c r="D141" s="21"/>
      <c r="E141" s="22">
        <v>160.82024576271186</v>
      </c>
      <c r="F141" s="22">
        <v>60.607101694915258</v>
      </c>
      <c r="G141" s="22">
        <v>81.586932203389836</v>
      </c>
      <c r="H141" s="22">
        <v>48.203220338983058</v>
      </c>
      <c r="I141" s="22">
        <v>351.21750000000003</v>
      </c>
    </row>
    <row r="142" spans="1:10" s="7" customFormat="1" ht="11.25" x14ac:dyDescent="0.15">
      <c r="A142" s="18" t="s">
        <v>222</v>
      </c>
      <c r="B142" s="2" t="s">
        <v>394</v>
      </c>
      <c r="C142" s="2" t="s">
        <v>119</v>
      </c>
      <c r="D142" s="5"/>
      <c r="E142" s="6">
        <v>559.80603389830503</v>
      </c>
      <c r="F142" s="6">
        <v>83.903271186440676</v>
      </c>
      <c r="G142" s="6">
        <v>44.863940677966106</v>
      </c>
      <c r="H142" s="6">
        <v>24.413661016949153</v>
      </c>
      <c r="I142" s="6">
        <v>712.98690677966113</v>
      </c>
    </row>
    <row r="143" spans="1:10" s="7" customFormat="1" ht="11.25" x14ac:dyDescent="0.15">
      <c r="A143" s="18" t="s">
        <v>224</v>
      </c>
      <c r="B143" s="2" t="s">
        <v>395</v>
      </c>
      <c r="C143" s="2" t="s">
        <v>120</v>
      </c>
      <c r="D143" s="5" t="s">
        <v>121</v>
      </c>
      <c r="E143" s="6">
        <v>221.6482711864407</v>
      </c>
      <c r="F143" s="6">
        <v>62.728381355932214</v>
      </c>
      <c r="G143" s="6">
        <v>58.513042372881358</v>
      </c>
      <c r="H143" s="6">
        <v>16.749881355932203</v>
      </c>
      <c r="I143" s="6">
        <v>359.63957627118646</v>
      </c>
    </row>
    <row r="144" spans="1:10" s="23" customFormat="1" ht="11.25" x14ac:dyDescent="0.15">
      <c r="A144" s="19" t="s">
        <v>226</v>
      </c>
      <c r="B144" s="20" t="s">
        <v>396</v>
      </c>
      <c r="C144" s="20" t="s">
        <v>120</v>
      </c>
      <c r="D144" s="21"/>
      <c r="E144" s="22">
        <v>1551.6151779661018</v>
      </c>
      <c r="F144" s="22">
        <v>65.860610169491522</v>
      </c>
      <c r="G144" s="22">
        <v>92.211661016949151</v>
      </c>
      <c r="H144" s="22">
        <v>60.016669491525427</v>
      </c>
      <c r="I144" s="22">
        <v>1769.7041186440679</v>
      </c>
    </row>
    <row r="145" spans="1:10" s="7" customFormat="1" ht="10.9" customHeight="1" x14ac:dyDescent="0.15">
      <c r="A145" s="18" t="s">
        <v>228</v>
      </c>
      <c r="B145" s="2" t="s">
        <v>397</v>
      </c>
      <c r="C145" s="2" t="s">
        <v>120</v>
      </c>
      <c r="D145" s="5"/>
      <c r="E145" s="6">
        <v>154.38027118644069</v>
      </c>
      <c r="F145" s="6">
        <v>72.378661016949152</v>
      </c>
      <c r="G145" s="6">
        <v>36.97200847457627</v>
      </c>
      <c r="H145" s="6">
        <v>19.290262711864408</v>
      </c>
      <c r="I145" s="6">
        <v>283.02120338983053</v>
      </c>
    </row>
    <row r="146" spans="1:10" s="7" customFormat="1" ht="11.25" x14ac:dyDescent="0.15">
      <c r="A146" s="18" t="s">
        <v>230</v>
      </c>
      <c r="B146" s="2" t="s">
        <v>398</v>
      </c>
      <c r="C146" s="2" t="s">
        <v>122</v>
      </c>
      <c r="D146" s="5" t="s">
        <v>123</v>
      </c>
      <c r="E146" s="6">
        <v>69.51386440677966</v>
      </c>
      <c r="F146" s="6">
        <v>39.166618644067803</v>
      </c>
      <c r="G146" s="6">
        <v>40.575966101694917</v>
      </c>
      <c r="H146" s="6">
        <v>8.9152796610169496</v>
      </c>
      <c r="I146" s="6">
        <v>158.17172881355933</v>
      </c>
    </row>
    <row r="147" spans="1:10" s="23" customFormat="1" ht="11.25" x14ac:dyDescent="0.15">
      <c r="A147" s="19" t="s">
        <v>232</v>
      </c>
      <c r="B147" s="20" t="s">
        <v>399</v>
      </c>
      <c r="C147" s="20" t="s">
        <v>122</v>
      </c>
      <c r="D147" s="21"/>
      <c r="E147" s="22">
        <v>246.97387288135593</v>
      </c>
      <c r="F147" s="22">
        <v>65.425381355932203</v>
      </c>
      <c r="G147" s="22">
        <v>93.874008474576286</v>
      </c>
      <c r="H147" s="22">
        <v>48.203220338983058</v>
      </c>
      <c r="I147" s="22">
        <v>454.47648305084743</v>
      </c>
    </row>
    <row r="148" spans="1:10" s="7" customFormat="1" ht="11.25" x14ac:dyDescent="0.15">
      <c r="A148" s="18" t="s">
        <v>234</v>
      </c>
      <c r="B148" s="2" t="s">
        <v>400</v>
      </c>
      <c r="C148" s="2" t="s">
        <v>122</v>
      </c>
      <c r="D148" s="5" t="s">
        <v>124</v>
      </c>
      <c r="E148" s="6">
        <v>530.3649322033898</v>
      </c>
      <c r="F148" s="6">
        <v>104.95398305084746</v>
      </c>
      <c r="G148" s="6">
        <v>59.588796610169496</v>
      </c>
      <c r="H148" s="6">
        <v>31.875601694915257</v>
      </c>
      <c r="I148" s="6">
        <v>726.7833135593221</v>
      </c>
    </row>
    <row r="149" spans="1:10" s="23" customFormat="1" ht="11.25" x14ac:dyDescent="0.15">
      <c r="A149" s="19" t="s">
        <v>236</v>
      </c>
      <c r="B149" s="20" t="s">
        <v>401</v>
      </c>
      <c r="C149" s="20" t="s">
        <v>125</v>
      </c>
      <c r="D149" s="21" t="s">
        <v>126</v>
      </c>
      <c r="E149" s="22">
        <v>371.56026271186443</v>
      </c>
      <c r="F149" s="22">
        <v>84.607398305084757</v>
      </c>
      <c r="G149" s="22">
        <v>88.022313559322043</v>
      </c>
      <c r="H149" s="22">
        <v>27.693186440677966</v>
      </c>
      <c r="I149" s="22">
        <v>571.8831610169492</v>
      </c>
      <c r="J149" s="23">
        <v>541.48251000000005</v>
      </c>
    </row>
    <row r="150" spans="1:10" s="23" customFormat="1" ht="11.25" x14ac:dyDescent="0.15">
      <c r="A150" s="19" t="s">
        <v>238</v>
      </c>
      <c r="B150" s="20" t="s">
        <v>402</v>
      </c>
      <c r="C150" s="20" t="s">
        <v>125</v>
      </c>
      <c r="D150" s="21"/>
      <c r="E150" s="22">
        <v>194.13531355932204</v>
      </c>
      <c r="F150" s="22">
        <v>481.60383050847457</v>
      </c>
      <c r="G150" s="22">
        <v>48.436355932203391</v>
      </c>
      <c r="H150" s="22">
        <v>12.720516949152543</v>
      </c>
      <c r="I150" s="22">
        <v>736.89601694915257</v>
      </c>
    </row>
    <row r="151" spans="1:10" s="23" customFormat="1" ht="10.9" customHeight="1" x14ac:dyDescent="0.15">
      <c r="A151" s="19" t="s">
        <v>240</v>
      </c>
      <c r="B151" s="20" t="s">
        <v>403</v>
      </c>
      <c r="C151" s="20" t="s">
        <v>125</v>
      </c>
      <c r="D151" s="21"/>
      <c r="E151" s="22">
        <v>364.03376271186443</v>
      </c>
      <c r="F151" s="22">
        <v>77.885966101694919</v>
      </c>
      <c r="G151" s="22">
        <v>45.196228813559323</v>
      </c>
      <c r="H151" s="22">
        <v>24.495855932203391</v>
      </c>
      <c r="I151" s="22">
        <v>511.61181355932212</v>
      </c>
    </row>
    <row r="152" spans="1:10" s="7" customFormat="1" ht="11.25" x14ac:dyDescent="0.15">
      <c r="A152" s="18" t="s">
        <v>242</v>
      </c>
      <c r="B152" s="2" t="s">
        <v>404</v>
      </c>
      <c r="C152" s="2" t="s">
        <v>127</v>
      </c>
      <c r="D152" s="5" t="s">
        <v>128</v>
      </c>
      <c r="E152" s="6">
        <v>38.623745762711863</v>
      </c>
      <c r="F152" s="6">
        <v>35.079000000000001</v>
      </c>
      <c r="G152" s="6">
        <v>29.26704237288136</v>
      </c>
      <c r="H152" s="6">
        <v>5.1637796610169495</v>
      </c>
      <c r="I152" s="6">
        <v>108.13356779661018</v>
      </c>
    </row>
    <row r="153" spans="1:10" s="23" customFormat="1" ht="11.25" x14ac:dyDescent="0.15">
      <c r="A153" s="19" t="s">
        <v>244</v>
      </c>
      <c r="B153" s="20" t="s">
        <v>405</v>
      </c>
      <c r="C153" s="20" t="s">
        <v>127</v>
      </c>
      <c r="D153" s="21"/>
      <c r="E153" s="22">
        <v>136.71249152542373</v>
      </c>
      <c r="F153" s="22">
        <v>305.72920338983056</v>
      </c>
      <c r="G153" s="22">
        <v>53.181618644067797</v>
      </c>
      <c r="H153" s="22">
        <v>13.084966101694917</v>
      </c>
      <c r="I153" s="22">
        <v>508.70827966101695</v>
      </c>
    </row>
    <row r="154" spans="1:10" s="7" customFormat="1" ht="11.25" x14ac:dyDescent="0.15">
      <c r="A154" s="18" t="s">
        <v>246</v>
      </c>
      <c r="B154" s="2" t="s">
        <v>406</v>
      </c>
      <c r="C154" s="2" t="s">
        <v>127</v>
      </c>
      <c r="D154" s="5" t="s">
        <v>129</v>
      </c>
      <c r="E154" s="6">
        <v>90.257440677966116</v>
      </c>
      <c r="F154" s="6">
        <v>68.45055084745762</v>
      </c>
      <c r="G154" s="6">
        <v>40.540008474576275</v>
      </c>
      <c r="H154" s="6">
        <v>19.925754237288135</v>
      </c>
      <c r="I154" s="6">
        <v>219.17375423728814</v>
      </c>
    </row>
    <row r="155" spans="1:10" s="7" customFormat="1" ht="11.25" x14ac:dyDescent="0.15">
      <c r="A155" s="18" t="s">
        <v>248</v>
      </c>
      <c r="B155" s="2" t="s">
        <v>407</v>
      </c>
      <c r="C155" s="2" t="s">
        <v>130</v>
      </c>
      <c r="D155" s="5" t="s">
        <v>131</v>
      </c>
      <c r="E155" s="6">
        <v>233.3282457627119</v>
      </c>
      <c r="F155" s="6">
        <v>83.329313559322046</v>
      </c>
      <c r="G155" s="6">
        <v>84.867550847457636</v>
      </c>
      <c r="H155" s="6">
        <v>25.354042372881359</v>
      </c>
      <c r="I155" s="6">
        <v>426.87915254237288</v>
      </c>
    </row>
    <row r="156" spans="1:10" s="23" customFormat="1" ht="11.25" x14ac:dyDescent="0.15">
      <c r="A156" s="19" t="s">
        <v>250</v>
      </c>
      <c r="B156" s="20" t="s">
        <v>408</v>
      </c>
      <c r="C156" s="20" t="s">
        <v>130</v>
      </c>
      <c r="D156" s="21"/>
      <c r="E156" s="22">
        <v>129.33016949152542</v>
      </c>
      <c r="F156" s="22">
        <v>96.607686440677966</v>
      </c>
      <c r="G156" s="22">
        <v>81.443381355932203</v>
      </c>
      <c r="H156" s="22">
        <v>40.327601694915259</v>
      </c>
      <c r="I156" s="22">
        <v>347.70883898305084</v>
      </c>
    </row>
    <row r="157" spans="1:10" s="7" customFormat="1" ht="11.25" x14ac:dyDescent="0.15">
      <c r="A157" s="18" t="s">
        <v>518</v>
      </c>
      <c r="B157" s="2" t="s">
        <v>409</v>
      </c>
      <c r="C157" s="2" t="s">
        <v>130</v>
      </c>
      <c r="D157" s="5"/>
      <c r="E157" s="6">
        <v>504.10271186440679</v>
      </c>
      <c r="F157" s="6">
        <v>87.171898305084753</v>
      </c>
      <c r="G157" s="6">
        <v>45.825372881355932</v>
      </c>
      <c r="H157" s="6">
        <v>26.655889830508475</v>
      </c>
      <c r="I157" s="6">
        <v>663.75587288135603</v>
      </c>
    </row>
    <row r="158" spans="1:10" s="7" customFormat="1" ht="11.25" x14ac:dyDescent="0.15">
      <c r="A158" s="18" t="s">
        <v>252</v>
      </c>
      <c r="B158" s="2" t="s">
        <v>410</v>
      </c>
      <c r="C158" s="2" t="s">
        <v>132</v>
      </c>
      <c r="D158" s="5" t="s">
        <v>133</v>
      </c>
      <c r="E158" s="6">
        <v>40.236067796610172</v>
      </c>
      <c r="F158" s="6">
        <v>38.07418644067797</v>
      </c>
      <c r="G158" s="6">
        <v>34.822906779661025</v>
      </c>
      <c r="H158" s="6">
        <v>5.7356864406779664</v>
      </c>
      <c r="I158" s="6">
        <v>118.86884745762713</v>
      </c>
    </row>
    <row r="159" spans="1:10" s="7" customFormat="1" ht="11.25" x14ac:dyDescent="0.15">
      <c r="A159" s="18" t="s">
        <v>254</v>
      </c>
      <c r="B159" s="2" t="s">
        <v>411</v>
      </c>
      <c r="C159" s="2" t="s">
        <v>132</v>
      </c>
      <c r="D159" s="5"/>
      <c r="E159" s="6">
        <v>145.4516779661017</v>
      </c>
      <c r="F159" s="6">
        <v>144.08977118644069</v>
      </c>
      <c r="G159" s="6">
        <v>51.802669491525428</v>
      </c>
      <c r="H159" s="6">
        <v>19.052254237288139</v>
      </c>
      <c r="I159" s="6">
        <v>360.39637288135594</v>
      </c>
    </row>
    <row r="160" spans="1:10" s="23" customFormat="1" ht="11.25" x14ac:dyDescent="0.15">
      <c r="A160" s="19" t="s">
        <v>519</v>
      </c>
      <c r="B160" s="20" t="s">
        <v>412</v>
      </c>
      <c r="C160" s="20" t="s">
        <v>132</v>
      </c>
      <c r="D160" s="21"/>
      <c r="E160" s="22">
        <v>891.93182203389836</v>
      </c>
      <c r="F160" s="22">
        <v>86.588720338983052</v>
      </c>
      <c r="G160" s="22">
        <v>62.796432203389834</v>
      </c>
      <c r="H160" s="22">
        <v>32.033152542372882</v>
      </c>
      <c r="I160" s="22">
        <v>1073.3501271186442</v>
      </c>
    </row>
    <row r="161" spans="1:10" s="23" customFormat="1" ht="11.25" x14ac:dyDescent="0.15">
      <c r="A161" s="19" t="s">
        <v>520</v>
      </c>
      <c r="B161" s="20" t="s">
        <v>413</v>
      </c>
      <c r="C161" s="20" t="s">
        <v>134</v>
      </c>
      <c r="D161" s="21"/>
      <c r="E161" s="22">
        <v>191.01525423728813</v>
      </c>
      <c r="F161" s="22">
        <v>104.20020338983051</v>
      </c>
      <c r="G161" s="22">
        <v>66.044398305084741</v>
      </c>
      <c r="H161" s="22">
        <v>20.476440677966103</v>
      </c>
      <c r="I161" s="22">
        <v>381.73629661016952</v>
      </c>
    </row>
    <row r="162" spans="1:10" s="7" customFormat="1" ht="11.25" x14ac:dyDescent="0.15">
      <c r="A162" s="18" t="s">
        <v>521</v>
      </c>
      <c r="B162" s="2" t="s">
        <v>414</v>
      </c>
      <c r="C162" s="2" t="s">
        <v>134</v>
      </c>
      <c r="D162" s="5" t="s">
        <v>135</v>
      </c>
      <c r="E162" s="6">
        <v>0.52075423728813564</v>
      </c>
      <c r="F162" s="6">
        <v>31.916271186440682</v>
      </c>
      <c r="G162" s="6">
        <v>39.649864406779663</v>
      </c>
      <c r="H162" s="6">
        <v>12.404898305084746</v>
      </c>
      <c r="I162" s="6">
        <v>84.491788135593225</v>
      </c>
    </row>
    <row r="163" spans="1:10" s="23" customFormat="1" ht="11.45" customHeight="1" x14ac:dyDescent="0.15">
      <c r="A163" s="19" t="s">
        <v>522</v>
      </c>
      <c r="B163" s="20" t="s">
        <v>415</v>
      </c>
      <c r="C163" s="20" t="s">
        <v>134</v>
      </c>
      <c r="D163" s="21" t="s">
        <v>136</v>
      </c>
      <c r="E163" s="22">
        <v>341.35006779661018</v>
      </c>
      <c r="F163" s="22">
        <v>103.76848305084746</v>
      </c>
      <c r="G163" s="22">
        <v>30.879762711864405</v>
      </c>
      <c r="H163" s="22">
        <v>33.835423728813566</v>
      </c>
      <c r="I163" s="22">
        <v>509.83373728813558</v>
      </c>
    </row>
    <row r="164" spans="1:10" s="23" customFormat="1" ht="11.25" x14ac:dyDescent="0.15">
      <c r="A164" s="19" t="s">
        <v>523</v>
      </c>
      <c r="B164" s="20" t="s">
        <v>416</v>
      </c>
      <c r="C164" s="20" t="s">
        <v>137</v>
      </c>
      <c r="D164" s="21" t="s">
        <v>138</v>
      </c>
      <c r="E164" s="22">
        <v>165.64920338983052</v>
      </c>
      <c r="F164" s="22">
        <v>56.34177966101695</v>
      </c>
      <c r="G164" s="22">
        <v>58.395542372881359</v>
      </c>
      <c r="H164" s="22">
        <v>16.346466101694915</v>
      </c>
      <c r="I164" s="22">
        <v>296.73299152542376</v>
      </c>
    </row>
    <row r="165" spans="1:10" s="23" customFormat="1" ht="11.25" x14ac:dyDescent="0.15">
      <c r="A165" s="19" t="s">
        <v>524</v>
      </c>
      <c r="B165" s="20" t="s">
        <v>417</v>
      </c>
      <c r="C165" s="20" t="s">
        <v>137</v>
      </c>
      <c r="D165" s="21"/>
      <c r="E165" s="22">
        <v>64.134940677966114</v>
      </c>
      <c r="F165" s="22">
        <v>44.557703389830515</v>
      </c>
      <c r="G165" s="22">
        <v>48.328652542372886</v>
      </c>
      <c r="H165" s="22">
        <v>12.350711864406781</v>
      </c>
      <c r="I165" s="22">
        <v>169.37200847457629</v>
      </c>
    </row>
    <row r="166" spans="1:10" s="7" customFormat="1" ht="11.25" x14ac:dyDescent="0.15">
      <c r="A166" s="18" t="s">
        <v>525</v>
      </c>
      <c r="B166" s="2" t="s">
        <v>418</v>
      </c>
      <c r="C166" s="2" t="s">
        <v>137</v>
      </c>
      <c r="D166" s="5"/>
      <c r="E166" s="6">
        <v>521.65719491525419</v>
      </c>
      <c r="F166" s="6">
        <v>91.626093220338987</v>
      </c>
      <c r="G166" s="6">
        <v>45.025500000000008</v>
      </c>
      <c r="H166" s="6">
        <v>24.968389830508478</v>
      </c>
      <c r="I166" s="6">
        <v>683.2771779661017</v>
      </c>
    </row>
    <row r="167" spans="1:10" s="23" customFormat="1" ht="11.25" x14ac:dyDescent="0.15">
      <c r="A167" s="19" t="s">
        <v>526</v>
      </c>
      <c r="B167" s="20" t="s">
        <v>419</v>
      </c>
      <c r="C167" s="20" t="s">
        <v>139</v>
      </c>
      <c r="D167" s="21"/>
      <c r="E167" s="22">
        <v>659.78743220338981</v>
      </c>
      <c r="F167" s="22">
        <v>110.8756779661017</v>
      </c>
      <c r="G167" s="22">
        <v>61.822127118644069</v>
      </c>
      <c r="H167" s="22">
        <v>28.688042372881355</v>
      </c>
      <c r="I167" s="22">
        <v>861.17327966101698</v>
      </c>
      <c r="J167" s="23">
        <v>869.30861000000004</v>
      </c>
    </row>
    <row r="168" spans="1:10" s="23" customFormat="1" ht="11.25" x14ac:dyDescent="0.15">
      <c r="A168" s="19" t="s">
        <v>527</v>
      </c>
      <c r="B168" s="20" t="s">
        <v>420</v>
      </c>
      <c r="C168" s="20" t="s">
        <v>140</v>
      </c>
      <c r="D168" s="21" t="s">
        <v>141</v>
      </c>
      <c r="E168" s="22">
        <v>130.7010084745763</v>
      </c>
      <c r="F168" s="22">
        <v>63.013788135593217</v>
      </c>
      <c r="G168" s="22">
        <v>60.59405084745763</v>
      </c>
      <c r="H168" s="22">
        <v>16.190949152542373</v>
      </c>
      <c r="I168" s="22">
        <v>270.49979661016948</v>
      </c>
    </row>
    <row r="169" spans="1:10" s="7" customFormat="1" ht="10.15" customHeight="1" x14ac:dyDescent="0.15">
      <c r="A169" s="18" t="s">
        <v>528</v>
      </c>
      <c r="B169" s="2" t="s">
        <v>421</v>
      </c>
      <c r="C169" s="2" t="s">
        <v>140</v>
      </c>
      <c r="D169" s="5" t="s">
        <v>142</v>
      </c>
      <c r="E169" s="6">
        <v>233.49610169491527</v>
      </c>
      <c r="F169" s="6">
        <v>70.858152542372892</v>
      </c>
      <c r="G169" s="6">
        <v>42.068601694915252</v>
      </c>
      <c r="H169" s="6">
        <v>37.885644067796612</v>
      </c>
      <c r="I169" s="6">
        <v>384.30850000000004</v>
      </c>
    </row>
    <row r="170" spans="1:10" s="23" customFormat="1" ht="11.25" x14ac:dyDescent="0.15">
      <c r="A170" s="19" t="s">
        <v>529</v>
      </c>
      <c r="B170" s="20" t="s">
        <v>422</v>
      </c>
      <c r="C170" s="20" t="s">
        <v>143</v>
      </c>
      <c r="D170" s="21"/>
      <c r="E170" s="22">
        <v>56.824169491525424</v>
      </c>
      <c r="F170" s="22">
        <v>91.725474576271182</v>
      </c>
      <c r="G170" s="22">
        <v>66.044398305084741</v>
      </c>
      <c r="H170" s="22">
        <v>20.476440677966103</v>
      </c>
      <c r="I170" s="22">
        <v>235.07048305084749</v>
      </c>
    </row>
    <row r="171" spans="1:10" ht="11.25" x14ac:dyDescent="0.15">
      <c r="A171" s="18" t="s">
        <v>530</v>
      </c>
      <c r="B171" s="2" t="s">
        <v>423</v>
      </c>
      <c r="C171" s="2" t="s">
        <v>143</v>
      </c>
      <c r="D171" s="5" t="s">
        <v>144</v>
      </c>
      <c r="E171" s="6">
        <v>331.65047457627117</v>
      </c>
      <c r="F171" s="6">
        <v>93.103330508474585</v>
      </c>
      <c r="G171" s="6">
        <v>44.288957627118648</v>
      </c>
      <c r="H171" s="6">
        <v>40.485533898305086</v>
      </c>
      <c r="I171" s="6">
        <v>509.52829661016949</v>
      </c>
    </row>
    <row r="172" spans="1:10" ht="11.25" x14ac:dyDescent="0.15">
      <c r="A172" s="18" t="s">
        <v>531</v>
      </c>
      <c r="B172" s="2" t="s">
        <v>424</v>
      </c>
      <c r="C172" s="2" t="s">
        <v>145</v>
      </c>
      <c r="D172" s="5" t="s">
        <v>146</v>
      </c>
      <c r="E172" s="6">
        <v>158.72359322033898</v>
      </c>
      <c r="F172" s="6">
        <v>62.792322033898301</v>
      </c>
      <c r="G172" s="6">
        <v>44.722711864406776</v>
      </c>
      <c r="H172" s="6">
        <v>17.21626271186441</v>
      </c>
      <c r="I172" s="6">
        <v>283.45488983050848</v>
      </c>
    </row>
    <row r="173" spans="1:10" ht="11.25" x14ac:dyDescent="0.15">
      <c r="A173" s="18" t="s">
        <v>532</v>
      </c>
      <c r="B173" s="2" t="s">
        <v>425</v>
      </c>
      <c r="C173" s="2" t="s">
        <v>145</v>
      </c>
      <c r="D173" s="5"/>
      <c r="E173" s="6">
        <v>223.16605932203393</v>
      </c>
      <c r="F173" s="6">
        <v>93.80642372881357</v>
      </c>
      <c r="G173" s="6">
        <v>34.960042372881361</v>
      </c>
      <c r="H173" s="6">
        <v>24.023830508474578</v>
      </c>
      <c r="I173" s="6">
        <v>375.95635593220339</v>
      </c>
    </row>
    <row r="174" spans="1:10" s="23" customFormat="1" ht="11.25" x14ac:dyDescent="0.15">
      <c r="A174" s="19" t="s">
        <v>533</v>
      </c>
      <c r="B174" s="20" t="s">
        <v>426</v>
      </c>
      <c r="C174" s="20" t="s">
        <v>147</v>
      </c>
      <c r="D174" s="21"/>
      <c r="E174" s="22">
        <v>725.22216101694926</v>
      </c>
      <c r="F174" s="22">
        <v>101.1012966101695</v>
      </c>
      <c r="G174" s="22">
        <v>47.932728813559322</v>
      </c>
      <c r="H174" s="22">
        <v>29.92662711864407</v>
      </c>
      <c r="I174" s="22">
        <v>904.18281355932208</v>
      </c>
      <c r="J174" s="23">
        <v>728.66696000000002</v>
      </c>
    </row>
    <row r="175" spans="1:10" s="23" customFormat="1" ht="11.25" x14ac:dyDescent="0.15">
      <c r="A175" s="19" t="s">
        <v>534</v>
      </c>
      <c r="B175" s="20" t="s">
        <v>427</v>
      </c>
      <c r="C175" s="20" t="s">
        <v>148</v>
      </c>
      <c r="D175" s="21" t="s">
        <v>149</v>
      </c>
      <c r="E175" s="22">
        <v>73.793177966101709</v>
      </c>
      <c r="F175" s="22">
        <v>42.10001694915254</v>
      </c>
      <c r="G175" s="22">
        <v>39.345822033898308</v>
      </c>
      <c r="H175" s="22">
        <v>11.135440677966102</v>
      </c>
      <c r="I175" s="22">
        <v>166.37445762711863</v>
      </c>
    </row>
    <row r="176" spans="1:10" s="23" customFormat="1" ht="11.25" x14ac:dyDescent="0.15">
      <c r="A176" s="19" t="s">
        <v>535</v>
      </c>
      <c r="B176" s="20" t="s">
        <v>428</v>
      </c>
      <c r="C176" s="20" t="s">
        <v>148</v>
      </c>
      <c r="D176" s="21" t="s">
        <v>150</v>
      </c>
      <c r="E176" s="22">
        <v>729.12119491525425</v>
      </c>
      <c r="F176" s="22">
        <v>131.96056779661018</v>
      </c>
      <c r="G176" s="22">
        <v>48.116940677966106</v>
      </c>
      <c r="H176" s="22">
        <v>31.45712711864407</v>
      </c>
      <c r="I176" s="22">
        <v>940.65583050847465</v>
      </c>
    </row>
    <row r="177" spans="1:10" s="23" customFormat="1" ht="11.25" x14ac:dyDescent="0.15">
      <c r="A177" s="19" t="s">
        <v>536</v>
      </c>
      <c r="B177" s="20" t="s">
        <v>429</v>
      </c>
      <c r="C177" s="20" t="s">
        <v>151</v>
      </c>
      <c r="D177" s="21" t="s">
        <v>152</v>
      </c>
      <c r="E177" s="22">
        <v>236.52069491525427</v>
      </c>
      <c r="F177" s="22">
        <v>65.735262711864408</v>
      </c>
      <c r="G177" s="22">
        <v>55.40651694915254</v>
      </c>
      <c r="H177" s="22">
        <v>17.034898305084745</v>
      </c>
      <c r="I177" s="22">
        <v>374.69737288135593</v>
      </c>
      <c r="J177" s="23">
        <v>380.91977000000003</v>
      </c>
    </row>
    <row r="178" spans="1:10" s="23" customFormat="1" ht="11.25" x14ac:dyDescent="0.15">
      <c r="A178" s="19" t="s">
        <v>537</v>
      </c>
      <c r="B178" s="20" t="s">
        <v>430</v>
      </c>
      <c r="C178" s="20" t="s">
        <v>151</v>
      </c>
      <c r="D178" s="21"/>
      <c r="E178" s="22">
        <v>507.99601694915253</v>
      </c>
      <c r="F178" s="22">
        <v>90.21682203389831</v>
      </c>
      <c r="G178" s="22">
        <v>46.38595762711865</v>
      </c>
      <c r="H178" s="22">
        <v>28.580593220338983</v>
      </c>
      <c r="I178" s="22">
        <v>673.17938983050851</v>
      </c>
      <c r="J178" s="23">
        <v>686.98694999999998</v>
      </c>
    </row>
    <row r="179" spans="1:10" s="23" customFormat="1" ht="11.25" x14ac:dyDescent="0.15">
      <c r="A179" s="19" t="s">
        <v>538</v>
      </c>
      <c r="B179" s="20" t="s">
        <v>431</v>
      </c>
      <c r="C179" s="20" t="s">
        <v>153</v>
      </c>
      <c r="D179" s="21" t="s">
        <v>154</v>
      </c>
      <c r="E179" s="22">
        <v>386.62261864406781</v>
      </c>
      <c r="F179" s="22">
        <v>100.69717796610171</v>
      </c>
      <c r="G179" s="22">
        <v>88.068440677966109</v>
      </c>
      <c r="H179" s="22">
        <v>28.166720338983055</v>
      </c>
      <c r="I179" s="22">
        <v>603.55495762711871</v>
      </c>
      <c r="J179" s="23">
        <v>600.69574</v>
      </c>
    </row>
    <row r="180" spans="1:10" ht="11.25" x14ac:dyDescent="0.15">
      <c r="A180" s="18" t="s">
        <v>539</v>
      </c>
      <c r="B180" s="2" t="s">
        <v>432</v>
      </c>
      <c r="C180" s="2" t="s">
        <v>153</v>
      </c>
      <c r="D180" s="5"/>
      <c r="E180" s="6">
        <v>583.27722033898306</v>
      </c>
      <c r="F180" s="6">
        <v>86.775542372881361</v>
      </c>
      <c r="G180" s="6">
        <v>47.284008474576275</v>
      </c>
      <c r="H180" s="6">
        <v>27.699355932203392</v>
      </c>
      <c r="I180" s="6">
        <v>745.03612711864412</v>
      </c>
    </row>
    <row r="181" spans="1:10" ht="11.25" x14ac:dyDescent="0.15">
      <c r="A181" s="18" t="s">
        <v>540</v>
      </c>
      <c r="B181" s="2" t="s">
        <v>433</v>
      </c>
      <c r="C181" s="2" t="s">
        <v>155</v>
      </c>
      <c r="D181" s="5" t="s">
        <v>156</v>
      </c>
      <c r="E181" s="6">
        <v>273.67149999999998</v>
      </c>
      <c r="F181" s="6">
        <v>75.296186440677971</v>
      </c>
      <c r="G181" s="6">
        <v>100.25310169491526</v>
      </c>
      <c r="H181" s="6">
        <v>26.001881355932206</v>
      </c>
      <c r="I181" s="6">
        <v>475.22266949152544</v>
      </c>
    </row>
    <row r="182" spans="1:10" s="23" customFormat="1" ht="11.25" x14ac:dyDescent="0.15">
      <c r="A182" s="19" t="s">
        <v>541</v>
      </c>
      <c r="B182" s="20" t="s">
        <v>434</v>
      </c>
      <c r="C182" s="20" t="s">
        <v>155</v>
      </c>
      <c r="D182" s="21"/>
      <c r="E182" s="22">
        <v>838.04144915254244</v>
      </c>
      <c r="F182" s="22">
        <v>107.97534745762712</v>
      </c>
      <c r="G182" s="22">
        <v>74.358508474576269</v>
      </c>
      <c r="H182" s="22">
        <v>39.986644067796611</v>
      </c>
      <c r="I182" s="22">
        <v>1060.3619491525426</v>
      </c>
    </row>
    <row r="183" spans="1:10" ht="11.25" x14ac:dyDescent="0.15">
      <c r="A183" s="18" t="s">
        <v>542</v>
      </c>
      <c r="B183" s="2" t="s">
        <v>435</v>
      </c>
      <c r="C183" s="2" t="s">
        <v>157</v>
      </c>
      <c r="D183" s="5"/>
      <c r="E183" s="6">
        <v>650.46552542372876</v>
      </c>
      <c r="F183" s="6">
        <v>83.561923728813568</v>
      </c>
      <c r="G183" s="6">
        <v>47.017177966101698</v>
      </c>
      <c r="H183" s="6">
        <v>26.783228813559322</v>
      </c>
      <c r="I183" s="6">
        <v>807.82785593220342</v>
      </c>
    </row>
    <row r="184" spans="1:10" ht="11.25" x14ac:dyDescent="0.15">
      <c r="A184" s="18" t="s">
        <v>543</v>
      </c>
      <c r="B184" s="2" t="s">
        <v>436</v>
      </c>
      <c r="C184" s="2" t="s">
        <v>158</v>
      </c>
      <c r="D184" s="5"/>
      <c r="E184" s="6">
        <v>529.71271186440686</v>
      </c>
      <c r="F184" s="6">
        <v>86.646372881355944</v>
      </c>
      <c r="G184" s="6">
        <v>44.934644067796611</v>
      </c>
      <c r="H184" s="6">
        <v>28.125381355932205</v>
      </c>
      <c r="I184" s="6">
        <v>689.41911016949155</v>
      </c>
    </row>
    <row r="185" spans="1:10" ht="11.25" x14ac:dyDescent="0.15">
      <c r="A185" s="18" t="s">
        <v>544</v>
      </c>
      <c r="B185" s="2" t="s">
        <v>437</v>
      </c>
      <c r="C185" s="2" t="s">
        <v>159</v>
      </c>
      <c r="D185" s="5"/>
      <c r="E185" s="6">
        <v>644.94288983050853</v>
      </c>
      <c r="F185" s="6">
        <v>118.44025423728814</v>
      </c>
      <c r="G185" s="6">
        <v>46.187669491525426</v>
      </c>
      <c r="H185" s="6">
        <v>27.89977966101695</v>
      </c>
      <c r="I185" s="6">
        <v>837.47059322033897</v>
      </c>
    </row>
    <row r="186" spans="1:10" ht="11.25" x14ac:dyDescent="0.15">
      <c r="A186" s="18" t="s">
        <v>545</v>
      </c>
      <c r="B186" s="2" t="s">
        <v>438</v>
      </c>
      <c r="C186" s="2" t="s">
        <v>160</v>
      </c>
      <c r="D186" s="5" t="s">
        <v>161</v>
      </c>
      <c r="E186" s="6">
        <v>217.65833898305087</v>
      </c>
      <c r="F186" s="6">
        <v>48.206677966101694</v>
      </c>
      <c r="G186" s="6">
        <v>111.44781355932204</v>
      </c>
      <c r="H186" s="6">
        <v>26.287567796610173</v>
      </c>
      <c r="I186" s="6">
        <v>403.60039830508475</v>
      </c>
    </row>
    <row r="187" spans="1:10" s="23" customFormat="1" ht="11.25" x14ac:dyDescent="0.15">
      <c r="A187" s="19" t="s">
        <v>546</v>
      </c>
      <c r="B187" s="20" t="s">
        <v>439</v>
      </c>
      <c r="C187" s="20" t="s">
        <v>162</v>
      </c>
      <c r="D187" s="21"/>
      <c r="E187" s="22">
        <v>1053.1803644067797</v>
      </c>
      <c r="F187" s="22">
        <v>102.873</v>
      </c>
      <c r="G187" s="22">
        <v>64.891923728813552</v>
      </c>
      <c r="H187" s="22">
        <v>39.227661016949156</v>
      </c>
      <c r="I187" s="22">
        <v>1260.1729491525423</v>
      </c>
    </row>
    <row r="188" spans="1:10" s="23" customFormat="1" ht="11.25" x14ac:dyDescent="0.15">
      <c r="A188" s="19" t="s">
        <v>547</v>
      </c>
      <c r="B188" s="20" t="s">
        <v>440</v>
      </c>
      <c r="C188" s="20" t="s">
        <v>163</v>
      </c>
      <c r="D188" s="21" t="s">
        <v>164</v>
      </c>
      <c r="E188" s="22">
        <v>905.76775423728816</v>
      </c>
      <c r="F188" s="22">
        <v>133.0590593220339</v>
      </c>
      <c r="G188" s="22">
        <v>37.945677966101698</v>
      </c>
      <c r="H188" s="22">
        <v>39.334398305084747</v>
      </c>
      <c r="I188" s="22">
        <v>1116.1068898305084</v>
      </c>
    </row>
    <row r="189" spans="1:10" ht="10.9" customHeight="1" x14ac:dyDescent="0.15">
      <c r="A189" s="18" t="s">
        <v>548</v>
      </c>
      <c r="B189" s="2" t="s">
        <v>441</v>
      </c>
      <c r="C189" s="2" t="s">
        <v>165</v>
      </c>
      <c r="D189" s="5"/>
      <c r="E189" s="6">
        <v>451.8225169491526</v>
      </c>
      <c r="F189" s="6">
        <v>89.006516949152555</v>
      </c>
      <c r="G189" s="6">
        <v>31.942940677966103</v>
      </c>
      <c r="H189" s="6">
        <v>21.791466101694919</v>
      </c>
      <c r="I189" s="6">
        <v>594.56344067796613</v>
      </c>
    </row>
    <row r="190" spans="1:10" ht="11.25" x14ac:dyDescent="0.15">
      <c r="A190" s="18" t="s">
        <v>549</v>
      </c>
      <c r="B190" s="2" t="s">
        <v>442</v>
      </c>
      <c r="C190" s="2" t="s">
        <v>166</v>
      </c>
      <c r="D190" s="5" t="s">
        <v>167</v>
      </c>
      <c r="E190" s="6">
        <v>289.50801694915253</v>
      </c>
      <c r="F190" s="6">
        <v>72.128771186440673</v>
      </c>
      <c r="G190" s="6">
        <v>-136.7493813559322</v>
      </c>
      <c r="H190" s="6">
        <v>22.969000000000001</v>
      </c>
      <c r="I190" s="6">
        <v>247.856406779661</v>
      </c>
    </row>
    <row r="191" spans="1:10" ht="11.25" x14ac:dyDescent="0.15">
      <c r="A191" s="18" t="s">
        <v>550</v>
      </c>
      <c r="B191" s="2" t="s">
        <v>443</v>
      </c>
      <c r="C191" s="2" t="s">
        <v>168</v>
      </c>
      <c r="D191" s="5" t="s">
        <v>169</v>
      </c>
      <c r="E191" s="6">
        <v>436.10690677966102</v>
      </c>
      <c r="F191" s="6">
        <v>78.841703389830514</v>
      </c>
      <c r="G191" s="6">
        <v>45.108762711864415</v>
      </c>
      <c r="H191" s="6">
        <v>24.862466101694917</v>
      </c>
      <c r="I191" s="6">
        <v>584.91983898305091</v>
      </c>
    </row>
    <row r="192" spans="1:10" ht="11.25" x14ac:dyDescent="0.15">
      <c r="A192" s="18" t="s">
        <v>551</v>
      </c>
      <c r="B192" s="2" t="s">
        <v>444</v>
      </c>
      <c r="C192" s="2" t="s">
        <v>170</v>
      </c>
      <c r="D192" s="5"/>
      <c r="E192" s="6">
        <v>542.12927966101699</v>
      </c>
      <c r="F192" s="6">
        <v>94.336855932203406</v>
      </c>
      <c r="G192" s="6">
        <v>62.204016949152546</v>
      </c>
      <c r="H192" s="6">
        <v>29.999203389830509</v>
      </c>
      <c r="I192" s="6">
        <v>728.66935593220342</v>
      </c>
    </row>
    <row r="193" spans="1:10" ht="11.25" x14ac:dyDescent="0.15">
      <c r="A193" s="18" t="s">
        <v>552</v>
      </c>
      <c r="B193" s="2" t="s">
        <v>445</v>
      </c>
      <c r="C193" s="2" t="s">
        <v>171</v>
      </c>
      <c r="D193" s="5" t="s">
        <v>172</v>
      </c>
      <c r="E193" s="6">
        <v>357.77055932203393</v>
      </c>
      <c r="F193" s="6">
        <v>70.466050847457637</v>
      </c>
      <c r="G193" s="6">
        <v>30.882203389830511</v>
      </c>
      <c r="H193" s="6">
        <v>29.233406779661021</v>
      </c>
      <c r="I193" s="6">
        <v>488.3522203389831</v>
      </c>
    </row>
    <row r="194" spans="1:10" ht="11.25" x14ac:dyDescent="0.15">
      <c r="A194" s="18" t="s">
        <v>553</v>
      </c>
      <c r="B194" s="2" t="s">
        <v>446</v>
      </c>
      <c r="C194" s="2" t="s">
        <v>173</v>
      </c>
      <c r="D194" s="5" t="s">
        <v>174</v>
      </c>
      <c r="E194" s="6">
        <v>457.39227118644072</v>
      </c>
      <c r="F194" s="6">
        <v>90.57561016949154</v>
      </c>
      <c r="G194" s="6">
        <v>59.588796610169496</v>
      </c>
      <c r="H194" s="6">
        <v>31.793983050847459</v>
      </c>
      <c r="I194" s="6">
        <v>639.35066101694918</v>
      </c>
    </row>
    <row r="195" spans="1:10" s="23" customFormat="1" ht="11.25" x14ac:dyDescent="0.15">
      <c r="A195" s="19" t="s">
        <v>554</v>
      </c>
      <c r="B195" s="20" t="s">
        <v>447</v>
      </c>
      <c r="C195" s="20" t="s">
        <v>175</v>
      </c>
      <c r="D195" s="21"/>
      <c r="E195" s="22">
        <v>564.87400847457627</v>
      </c>
      <c r="F195" s="22">
        <v>77.410500000000013</v>
      </c>
      <c r="G195" s="22">
        <v>44.792940677966108</v>
      </c>
      <c r="H195" s="22">
        <v>24.169923728813561</v>
      </c>
      <c r="I195" s="22">
        <v>711.24737288135589</v>
      </c>
    </row>
    <row r="196" spans="1:10" ht="11.25" x14ac:dyDescent="0.15">
      <c r="A196" s="18" t="s">
        <v>555</v>
      </c>
      <c r="B196" s="2" t="s">
        <v>448</v>
      </c>
      <c r="C196" s="2" t="s">
        <v>176</v>
      </c>
      <c r="D196" s="5"/>
      <c r="E196" s="6">
        <v>308.34600847457631</v>
      </c>
      <c r="F196" s="6">
        <v>81.346711864406785</v>
      </c>
      <c r="G196" s="6">
        <v>32.378686440677967</v>
      </c>
      <c r="H196" s="6">
        <v>23.287550847457631</v>
      </c>
      <c r="I196" s="6">
        <v>445.35895762711863</v>
      </c>
    </row>
    <row r="197" spans="1:10" ht="11.25" x14ac:dyDescent="0.15">
      <c r="A197" s="18" t="s">
        <v>556</v>
      </c>
      <c r="B197" s="2" t="s">
        <v>449</v>
      </c>
      <c r="C197" s="2" t="s">
        <v>177</v>
      </c>
      <c r="D197" s="5"/>
      <c r="E197" s="6">
        <v>159.60631355932205</v>
      </c>
      <c r="F197" s="6">
        <v>57.605237288135598</v>
      </c>
      <c r="G197" s="6">
        <v>19.880906779661018</v>
      </c>
      <c r="H197" s="6">
        <v>12.821389830508474</v>
      </c>
      <c r="I197" s="6">
        <v>249.91384745762716</v>
      </c>
    </row>
    <row r="198" spans="1:10" s="23" customFormat="1" ht="11.25" x14ac:dyDescent="0.15">
      <c r="A198" s="19" t="s">
        <v>557</v>
      </c>
      <c r="B198" s="20" t="s">
        <v>450</v>
      </c>
      <c r="C198" s="20" t="s">
        <v>178</v>
      </c>
      <c r="D198" s="21" t="s">
        <v>179</v>
      </c>
      <c r="E198" s="22">
        <v>456.86023728813564</v>
      </c>
      <c r="F198" s="22">
        <v>78.036822033898304</v>
      </c>
      <c r="G198" s="22">
        <v>44.83700847457628</v>
      </c>
      <c r="H198" s="22">
        <v>24.321211864406781</v>
      </c>
      <c r="I198" s="22">
        <v>604.05527966101693</v>
      </c>
    </row>
    <row r="199" spans="1:10" s="23" customFormat="1" ht="11.25" x14ac:dyDescent="0.15">
      <c r="A199" s="19" t="s">
        <v>558</v>
      </c>
      <c r="B199" s="20" t="s">
        <v>451</v>
      </c>
      <c r="C199" s="20" t="s">
        <v>180</v>
      </c>
      <c r="D199" s="21" t="s">
        <v>181</v>
      </c>
      <c r="E199" s="22">
        <v>558.79243220338992</v>
      </c>
      <c r="F199" s="22">
        <v>51.715669491525425</v>
      </c>
      <c r="G199" s="22">
        <v>43.441161016949152</v>
      </c>
      <c r="H199" s="22">
        <v>17.5450593220339</v>
      </c>
      <c r="I199" s="22">
        <v>671.49432203389836</v>
      </c>
      <c r="J199" s="23">
        <v>648.07542000000001</v>
      </c>
    </row>
    <row r="200" spans="1:10" ht="11.25" x14ac:dyDescent="0.15">
      <c r="A200" s="18" t="s">
        <v>559</v>
      </c>
      <c r="B200" s="2" t="s">
        <v>452</v>
      </c>
      <c r="C200" s="2" t="s">
        <v>182</v>
      </c>
      <c r="D200" s="5"/>
      <c r="E200" s="6">
        <v>1010.0900338983051</v>
      </c>
      <c r="F200" s="6">
        <v>115.24872881355934</v>
      </c>
      <c r="G200" s="6">
        <v>48.089398305084742</v>
      </c>
      <c r="H200" s="6">
        <v>30.464508474576274</v>
      </c>
      <c r="I200" s="6">
        <v>1203.8926694915256</v>
      </c>
    </row>
    <row r="201" spans="1:10" ht="11.25" x14ac:dyDescent="0.15">
      <c r="A201" s="18" t="s">
        <v>560</v>
      </c>
      <c r="B201" s="2" t="s">
        <v>453</v>
      </c>
      <c r="C201" s="2" t="s">
        <v>183</v>
      </c>
      <c r="D201" s="5"/>
      <c r="E201" s="6">
        <v>790.93520338983058</v>
      </c>
      <c r="F201" s="6">
        <v>100.19175423728814</v>
      </c>
      <c r="G201" s="6">
        <v>47.656101694915257</v>
      </c>
      <c r="H201" s="6">
        <v>28.976881355932207</v>
      </c>
      <c r="I201" s="6">
        <v>967.75994067796626</v>
      </c>
    </row>
    <row r="202" spans="1:10" s="23" customFormat="1" ht="11.25" x14ac:dyDescent="0.15">
      <c r="A202" s="19" t="s">
        <v>561</v>
      </c>
      <c r="B202" s="20" t="s">
        <v>454</v>
      </c>
      <c r="C202" s="20" t="s">
        <v>184</v>
      </c>
      <c r="D202" s="21"/>
      <c r="E202" s="22">
        <v>611.08896610169495</v>
      </c>
      <c r="F202" s="22">
        <v>127.84275423728815</v>
      </c>
      <c r="G202" s="22">
        <v>48.390500000000003</v>
      </c>
      <c r="H202" s="22">
        <v>31.498313559322039</v>
      </c>
      <c r="I202" s="22">
        <v>818.82053389830514</v>
      </c>
    </row>
    <row r="203" spans="1:10" ht="11.25" x14ac:dyDescent="0.15">
      <c r="A203" s="18" t="s">
        <v>562</v>
      </c>
      <c r="B203" s="2" t="s">
        <v>455</v>
      </c>
      <c r="C203" s="2" t="s">
        <v>185</v>
      </c>
      <c r="D203" s="5"/>
      <c r="E203" s="6">
        <v>991.10974576271178</v>
      </c>
      <c r="F203" s="6">
        <v>104.0632966101695</v>
      </c>
      <c r="G203" s="6">
        <v>66.388872881355937</v>
      </c>
      <c r="H203" s="6">
        <v>44.367203389830507</v>
      </c>
      <c r="I203" s="6">
        <v>1205.929118644068</v>
      </c>
    </row>
    <row r="204" spans="1:10" s="23" customFormat="1" ht="11.25" x14ac:dyDescent="0.15">
      <c r="A204" s="19" t="s">
        <v>563</v>
      </c>
      <c r="B204" s="20" t="s">
        <v>456</v>
      </c>
      <c r="C204" s="20" t="s">
        <v>186</v>
      </c>
      <c r="D204" s="21" t="s">
        <v>187</v>
      </c>
      <c r="E204" s="22">
        <v>808.88255084745765</v>
      </c>
      <c r="F204" s="22">
        <v>110.01590677966102</v>
      </c>
      <c r="G204" s="22">
        <v>62.365576271186441</v>
      </c>
      <c r="H204" s="22">
        <v>30.553923728813558</v>
      </c>
      <c r="I204" s="22">
        <v>1011.8179576271186</v>
      </c>
      <c r="J204" s="23">
        <v>1010.98482</v>
      </c>
    </row>
    <row r="205" spans="1:10" ht="11.25" x14ac:dyDescent="0.15">
      <c r="A205" s="18" t="s">
        <v>564</v>
      </c>
      <c r="B205" s="2" t="s">
        <v>457</v>
      </c>
      <c r="C205" s="2" t="s">
        <v>188</v>
      </c>
      <c r="D205" s="5"/>
      <c r="E205" s="6">
        <v>367.6136779661017</v>
      </c>
      <c r="F205" s="6">
        <v>96.450796610169505</v>
      </c>
      <c r="G205" s="6">
        <v>44.91778813559322</v>
      </c>
      <c r="H205" s="6">
        <v>24.598576271186442</v>
      </c>
      <c r="I205" s="6">
        <v>533.58083898305085</v>
      </c>
    </row>
    <row r="206" spans="1:10" ht="11.25" x14ac:dyDescent="0.15">
      <c r="A206" s="18" t="s">
        <v>565</v>
      </c>
      <c r="B206" s="2" t="s">
        <v>458</v>
      </c>
      <c r="C206" s="2" t="s">
        <v>189</v>
      </c>
      <c r="D206" s="5" t="s">
        <v>190</v>
      </c>
      <c r="E206" s="6">
        <v>1039.1893474576273</v>
      </c>
      <c r="F206" s="6">
        <v>155.84378813559323</v>
      </c>
      <c r="G206" s="6">
        <v>77.269372881355935</v>
      </c>
      <c r="H206" s="6">
        <v>49.280711864406783</v>
      </c>
      <c r="I206" s="6">
        <v>1321.5832203389832</v>
      </c>
    </row>
    <row r="207" spans="1:10" s="23" customFormat="1" ht="11.25" x14ac:dyDescent="0.15">
      <c r="A207" s="19" t="s">
        <v>566</v>
      </c>
      <c r="B207" s="20" t="s">
        <v>459</v>
      </c>
      <c r="C207" s="20" t="s">
        <v>191</v>
      </c>
      <c r="D207" s="21" t="s">
        <v>192</v>
      </c>
      <c r="E207" s="22">
        <v>218.39844915254238</v>
      </c>
      <c r="F207" s="22">
        <v>67.452737288135594</v>
      </c>
      <c r="G207" s="22">
        <v>28.752796610169494</v>
      </c>
      <c r="H207" s="22">
        <v>12.714296610169493</v>
      </c>
      <c r="I207" s="22">
        <v>327.31827966101696</v>
      </c>
    </row>
    <row r="208" spans="1:10" s="23" customFormat="1" ht="11.25" x14ac:dyDescent="0.15">
      <c r="A208" s="19" t="s">
        <v>567</v>
      </c>
      <c r="B208" s="20" t="s">
        <v>460</v>
      </c>
      <c r="C208" s="20" t="s">
        <v>193</v>
      </c>
      <c r="D208" s="21" t="s">
        <v>194</v>
      </c>
      <c r="E208" s="22">
        <v>717.25834745762722</v>
      </c>
      <c r="F208" s="22">
        <v>161.3456186440678</v>
      </c>
      <c r="G208" s="22">
        <v>50.939483050847457</v>
      </c>
      <c r="H208" s="22">
        <v>41.147872881355937</v>
      </c>
      <c r="I208" s="22">
        <v>970.69132203389847</v>
      </c>
    </row>
    <row r="209" spans="1:9" ht="11.25" x14ac:dyDescent="0.15">
      <c r="A209" s="18" t="s">
        <v>568</v>
      </c>
      <c r="B209" s="2" t="s">
        <v>461</v>
      </c>
      <c r="C209" s="2" t="s">
        <v>195</v>
      </c>
      <c r="D209" s="5" t="s">
        <v>196</v>
      </c>
      <c r="E209" s="6">
        <v>459.17368644067795</v>
      </c>
      <c r="F209" s="6">
        <v>81.58695762711865</v>
      </c>
      <c r="G209" s="6">
        <v>44.70482203389831</v>
      </c>
      <c r="H209" s="6">
        <v>23.867347457627119</v>
      </c>
      <c r="I209" s="6">
        <v>609.33281355932206</v>
      </c>
    </row>
    <row r="210" spans="1:9" s="23" customFormat="1" ht="11.25" x14ac:dyDescent="0.15">
      <c r="A210" s="19" t="s">
        <v>569</v>
      </c>
      <c r="B210" s="20" t="s">
        <v>462</v>
      </c>
      <c r="C210" s="20" t="s">
        <v>197</v>
      </c>
      <c r="D210" s="21" t="s">
        <v>198</v>
      </c>
      <c r="E210" s="22">
        <v>620.81835593220342</v>
      </c>
      <c r="F210" s="22">
        <v>84.038466101694922</v>
      </c>
      <c r="G210" s="22">
        <v>44.886661016949155</v>
      </c>
      <c r="H210" s="22">
        <v>28.332728813559324</v>
      </c>
      <c r="I210" s="22">
        <v>778.07621186440679</v>
      </c>
    </row>
    <row r="211" spans="1:9" ht="11.25" x14ac:dyDescent="0.15">
      <c r="A211" s="18" t="s">
        <v>570</v>
      </c>
      <c r="B211" s="2" t="s">
        <v>463</v>
      </c>
      <c r="C211" s="2" t="s">
        <v>199</v>
      </c>
      <c r="D211" s="5" t="s">
        <v>200</v>
      </c>
      <c r="E211" s="6">
        <v>434.34965254237295</v>
      </c>
      <c r="F211" s="6">
        <v>85.96582203389832</v>
      </c>
      <c r="G211" s="6">
        <v>46.624906779661018</v>
      </c>
      <c r="H211" s="6">
        <v>24.11640677966102</v>
      </c>
      <c r="I211" s="6">
        <v>591.05678813559325</v>
      </c>
    </row>
    <row r="212" spans="1:9" ht="11.25" x14ac:dyDescent="0.15">
      <c r="A212" s="18" t="s">
        <v>571</v>
      </c>
      <c r="B212" s="2" t="s">
        <v>464</v>
      </c>
      <c r="C212" s="2" t="s">
        <v>201</v>
      </c>
      <c r="D212" s="5" t="s">
        <v>202</v>
      </c>
      <c r="E212" s="6">
        <v>385.07791525423727</v>
      </c>
      <c r="F212" s="6">
        <v>80.632440677966116</v>
      </c>
      <c r="G212" s="6">
        <v>32.310144067796614</v>
      </c>
      <c r="H212" s="6">
        <v>23.05220338983051</v>
      </c>
      <c r="I212" s="6">
        <v>521.07270338983051</v>
      </c>
    </row>
    <row r="213" spans="1:9" ht="10.9" customHeight="1" x14ac:dyDescent="0.15">
      <c r="A213" s="18" t="s">
        <v>572</v>
      </c>
      <c r="B213" s="2" t="s">
        <v>465</v>
      </c>
      <c r="C213" s="2" t="s">
        <v>203</v>
      </c>
      <c r="D213" s="5"/>
      <c r="E213" s="6">
        <v>649.53872881355937</v>
      </c>
      <c r="F213" s="6">
        <v>91.0588559322034</v>
      </c>
      <c r="G213" s="6">
        <v>47.423542372881357</v>
      </c>
      <c r="H213" s="6">
        <v>28.178432203389828</v>
      </c>
      <c r="I213" s="6">
        <v>816.19955932203402</v>
      </c>
    </row>
    <row r="214" spans="1:9" ht="11.25" x14ac:dyDescent="0.15">
      <c r="A214" s="18" t="s">
        <v>573</v>
      </c>
      <c r="B214" s="2" t="s">
        <v>466</v>
      </c>
      <c r="C214" s="2" t="s">
        <v>204</v>
      </c>
      <c r="D214" s="5" t="s">
        <v>205</v>
      </c>
      <c r="E214" s="6">
        <v>657.25059322033906</v>
      </c>
      <c r="F214" s="6">
        <v>104.52993220338983</v>
      </c>
      <c r="G214" s="6">
        <v>36.160847457627121</v>
      </c>
      <c r="H214" s="6">
        <v>36.272957627118643</v>
      </c>
      <c r="I214" s="6">
        <v>834.21433050847463</v>
      </c>
    </row>
    <row r="215" spans="1:9" ht="11.25" x14ac:dyDescent="0.15">
      <c r="A215" s="18" t="s">
        <v>574</v>
      </c>
      <c r="B215" s="2" t="s">
        <v>467</v>
      </c>
      <c r="C215" s="2" t="s">
        <v>206</v>
      </c>
      <c r="D215" s="5" t="s">
        <v>207</v>
      </c>
      <c r="E215" s="6">
        <v>249.18355932203394</v>
      </c>
      <c r="F215" s="6">
        <v>81.080855932203391</v>
      </c>
      <c r="G215" s="6">
        <v>44.023889830508473</v>
      </c>
      <c r="H215" s="6">
        <v>21.529533898305086</v>
      </c>
      <c r="I215" s="6">
        <v>395.81783898305088</v>
      </c>
    </row>
    <row r="216" spans="1:9" ht="11.25" x14ac:dyDescent="0.15">
      <c r="A216" s="18" t="s">
        <v>575</v>
      </c>
      <c r="B216" s="2" t="s">
        <v>468</v>
      </c>
      <c r="C216" s="2" t="s">
        <v>208</v>
      </c>
      <c r="D216" s="5" t="s">
        <v>209</v>
      </c>
      <c r="E216" s="6">
        <v>628.55049152542369</v>
      </c>
      <c r="F216" s="6">
        <v>111.0512372881356</v>
      </c>
      <c r="G216" s="6">
        <v>61.227262711864412</v>
      </c>
      <c r="H216" s="6">
        <v>26.645669491525425</v>
      </c>
      <c r="I216" s="6">
        <v>827.4746610169492</v>
      </c>
    </row>
    <row r="217" spans="1:9" ht="11.45" customHeight="1" x14ac:dyDescent="0.15">
      <c r="A217" s="18" t="s">
        <v>576</v>
      </c>
      <c r="B217" s="2" t="s">
        <v>469</v>
      </c>
      <c r="C217" s="2" t="s">
        <v>210</v>
      </c>
      <c r="D217" s="5" t="s">
        <v>211</v>
      </c>
      <c r="E217" s="6">
        <v>318.51209322033901</v>
      </c>
      <c r="F217" s="6">
        <v>87.632559322033899</v>
      </c>
      <c r="G217" s="6">
        <v>37.765542372881356</v>
      </c>
      <c r="H217" s="6">
        <v>22.014686440677966</v>
      </c>
      <c r="I217" s="6">
        <v>465.92488135593226</v>
      </c>
    </row>
    <row r="218" spans="1:9" ht="10.9" customHeight="1" x14ac:dyDescent="0.15">
      <c r="A218" s="18" t="s">
        <v>577</v>
      </c>
      <c r="B218" s="2" t="s">
        <v>470</v>
      </c>
      <c r="C218" s="2" t="s">
        <v>212</v>
      </c>
      <c r="D218" s="5" t="s">
        <v>213</v>
      </c>
      <c r="E218" s="6">
        <v>349.92498305084746</v>
      </c>
      <c r="F218" s="6">
        <v>82.843398305084762</v>
      </c>
      <c r="G218" s="6">
        <v>71.964677966101689</v>
      </c>
      <c r="H218" s="6">
        <v>22.039508474576273</v>
      </c>
      <c r="I218" s="6">
        <v>526.77256779661025</v>
      </c>
    </row>
    <row r="219" spans="1:9" ht="11.25" x14ac:dyDescent="0.15">
      <c r="A219" s="18" t="s">
        <v>578</v>
      </c>
      <c r="B219" s="2" t="s">
        <v>471</v>
      </c>
      <c r="C219" s="2" t="s">
        <v>214</v>
      </c>
      <c r="D219" s="5" t="s">
        <v>215</v>
      </c>
      <c r="E219" s="6">
        <v>577.37348305084743</v>
      </c>
      <c r="F219" s="6">
        <v>85.1096779661017</v>
      </c>
      <c r="G219" s="6">
        <v>46.878008474576269</v>
      </c>
      <c r="H219" s="6">
        <v>30.269940677966105</v>
      </c>
      <c r="I219" s="6">
        <v>739.63111016949165</v>
      </c>
    </row>
    <row r="220" spans="1:9" ht="11.25" x14ac:dyDescent="0.15">
      <c r="A220" s="18" t="s">
        <v>579</v>
      </c>
      <c r="B220" s="2" t="s">
        <v>472</v>
      </c>
      <c r="C220" s="2" t="s">
        <v>216</v>
      </c>
      <c r="D220" s="5" t="s">
        <v>217</v>
      </c>
      <c r="E220" s="6">
        <v>899.60071186440678</v>
      </c>
      <c r="F220" s="6">
        <v>179.36543220338984</v>
      </c>
      <c r="G220" s="6">
        <v>60.882500000000007</v>
      </c>
      <c r="H220" s="6">
        <v>56.897237288135592</v>
      </c>
      <c r="I220" s="6">
        <v>1196.7458813559322</v>
      </c>
    </row>
    <row r="221" spans="1:9" ht="11.25" x14ac:dyDescent="0.15">
      <c r="A221" s="18" t="s">
        <v>580</v>
      </c>
      <c r="B221" s="2" t="s">
        <v>473</v>
      </c>
      <c r="C221" s="2" t="s">
        <v>218</v>
      </c>
      <c r="D221" s="5" t="s">
        <v>219</v>
      </c>
      <c r="E221" s="6">
        <v>552.85145762711875</v>
      </c>
      <c r="F221" s="6">
        <v>85.508720338983053</v>
      </c>
      <c r="G221" s="6">
        <v>63.331288135593219</v>
      </c>
      <c r="H221" s="6">
        <v>37.088720338983052</v>
      </c>
      <c r="I221" s="6">
        <v>738.78018644067799</v>
      </c>
    </row>
    <row r="222" spans="1:9" ht="11.25" x14ac:dyDescent="0.15">
      <c r="A222" s="18" t="s">
        <v>581</v>
      </c>
      <c r="B222" s="2" t="s">
        <v>474</v>
      </c>
      <c r="C222" s="2" t="s">
        <v>220</v>
      </c>
      <c r="D222" s="5" t="s">
        <v>221</v>
      </c>
      <c r="E222" s="6">
        <v>255.63478813559323</v>
      </c>
      <c r="F222" s="6">
        <v>77.180855932203386</v>
      </c>
      <c r="G222" s="6">
        <v>40.829144067796612</v>
      </c>
      <c r="H222" s="6">
        <v>21.733550847457629</v>
      </c>
      <c r="I222" s="6">
        <v>395.37833898305087</v>
      </c>
    </row>
    <row r="223" spans="1:9" ht="11.25" x14ac:dyDescent="0.15">
      <c r="A223" s="18" t="s">
        <v>582</v>
      </c>
      <c r="B223" s="2" t="s">
        <v>475</v>
      </c>
      <c r="C223" s="2" t="s">
        <v>222</v>
      </c>
      <c r="D223" s="5" t="s">
        <v>223</v>
      </c>
      <c r="E223" s="6">
        <v>458.85811864406782</v>
      </c>
      <c r="F223" s="6">
        <v>76.980118644067801</v>
      </c>
      <c r="G223" s="6">
        <v>45.798440677966106</v>
      </c>
      <c r="H223" s="6">
        <v>26.563432203389834</v>
      </c>
      <c r="I223" s="6">
        <v>608.2001101694915</v>
      </c>
    </row>
    <row r="224" spans="1:9" ht="10.9" customHeight="1" x14ac:dyDescent="0.15">
      <c r="A224" s="18" t="s">
        <v>583</v>
      </c>
      <c r="B224" s="2" t="s">
        <v>476</v>
      </c>
      <c r="C224" s="2" t="s">
        <v>224</v>
      </c>
      <c r="D224" s="5" t="s">
        <v>225</v>
      </c>
      <c r="E224" s="6">
        <v>1004.0900847457627</v>
      </c>
      <c r="F224" s="6">
        <v>115.06092372881358</v>
      </c>
      <c r="G224" s="6">
        <v>64.891923728813552</v>
      </c>
      <c r="H224" s="6">
        <v>39.227661016949156</v>
      </c>
      <c r="I224" s="6">
        <v>1223.2705932203389</v>
      </c>
    </row>
    <row r="225" spans="1:9" ht="11.25" x14ac:dyDescent="0.15">
      <c r="A225" s="18" t="s">
        <v>584</v>
      </c>
      <c r="B225" s="2" t="s">
        <v>477</v>
      </c>
      <c r="C225" s="2" t="s">
        <v>226</v>
      </c>
      <c r="D225" s="5" t="s">
        <v>227</v>
      </c>
      <c r="E225" s="6">
        <v>380.39438135593218</v>
      </c>
      <c r="F225" s="6">
        <v>53.368652542372885</v>
      </c>
      <c r="G225" s="6">
        <v>28.638500000000001</v>
      </c>
      <c r="H225" s="6">
        <v>15.975033898305085</v>
      </c>
      <c r="I225" s="6">
        <v>478.37656779661017</v>
      </c>
    </row>
    <row r="226" spans="1:9" ht="11.25" x14ac:dyDescent="0.15">
      <c r="A226" s="18" t="s">
        <v>585</v>
      </c>
      <c r="B226" s="2" t="s">
        <v>478</v>
      </c>
      <c r="C226" s="2" t="s">
        <v>228</v>
      </c>
      <c r="D226" s="5" t="s">
        <v>229</v>
      </c>
      <c r="E226" s="6">
        <v>1034.163406779661</v>
      </c>
      <c r="F226" s="6">
        <v>110.69450000000001</v>
      </c>
      <c r="G226" s="6">
        <v>69.588898305084754</v>
      </c>
      <c r="H226" s="6">
        <v>30.598957627118644</v>
      </c>
      <c r="I226" s="6">
        <v>1245.0457627118644</v>
      </c>
    </row>
    <row r="227" spans="1:9" ht="11.25" x14ac:dyDescent="0.15">
      <c r="A227" s="18" t="s">
        <v>586</v>
      </c>
      <c r="B227" s="2" t="s">
        <v>479</v>
      </c>
      <c r="C227" s="2" t="s">
        <v>230</v>
      </c>
      <c r="D227" s="5" t="s">
        <v>231</v>
      </c>
      <c r="E227" s="6">
        <v>389.01298305084748</v>
      </c>
      <c r="F227" s="6">
        <v>90.461432203389833</v>
      </c>
      <c r="G227" s="6">
        <v>44.917161016949152</v>
      </c>
      <c r="H227" s="6">
        <v>23.537703389830511</v>
      </c>
      <c r="I227" s="6">
        <v>547.92927966101695</v>
      </c>
    </row>
    <row r="228" spans="1:9" ht="9.6" customHeight="1" x14ac:dyDescent="0.15">
      <c r="A228" s="18" t="s">
        <v>587</v>
      </c>
      <c r="B228" s="2" t="s">
        <v>480</v>
      </c>
      <c r="C228" s="2" t="s">
        <v>232</v>
      </c>
      <c r="D228" s="5" t="s">
        <v>233</v>
      </c>
      <c r="E228" s="6">
        <v>453.28931355932207</v>
      </c>
      <c r="F228" s="6">
        <v>74.139067796610178</v>
      </c>
      <c r="G228" s="6">
        <v>43.017652542372879</v>
      </c>
      <c r="H228" s="6">
        <v>16.091033898305085</v>
      </c>
      <c r="I228" s="6">
        <v>586.53706779661024</v>
      </c>
    </row>
    <row r="229" spans="1:9" ht="11.45" customHeight="1" x14ac:dyDescent="0.15">
      <c r="A229" s="18" t="s">
        <v>588</v>
      </c>
      <c r="B229" s="2" t="s">
        <v>481</v>
      </c>
      <c r="C229" s="2" t="s">
        <v>234</v>
      </c>
      <c r="D229" s="5" t="s">
        <v>235</v>
      </c>
      <c r="E229" s="6">
        <v>249.85972033898307</v>
      </c>
      <c r="F229" s="6">
        <v>65.113110169491534</v>
      </c>
      <c r="G229" s="6">
        <v>20.089372881355931</v>
      </c>
      <c r="H229" s="6">
        <v>13.53706779661017</v>
      </c>
      <c r="I229" s="6">
        <v>348.59927118644072</v>
      </c>
    </row>
    <row r="230" spans="1:9" ht="11.25" x14ac:dyDescent="0.15">
      <c r="A230" s="18" t="s">
        <v>589</v>
      </c>
      <c r="B230" s="2" t="s">
        <v>482</v>
      </c>
      <c r="C230" s="2" t="s">
        <v>236</v>
      </c>
      <c r="D230" s="5" t="s">
        <v>237</v>
      </c>
      <c r="E230" s="6">
        <v>387.47722881355935</v>
      </c>
      <c r="F230" s="6">
        <v>51.136449152542376</v>
      </c>
      <c r="G230" s="6">
        <v>14.32821186440678</v>
      </c>
      <c r="H230" s="6">
        <v>13.222101694915256</v>
      </c>
      <c r="I230" s="6">
        <v>466.1639915254238</v>
      </c>
    </row>
    <row r="231" spans="1:9" ht="11.25" x14ac:dyDescent="0.15">
      <c r="A231" s="18" t="s">
        <v>590</v>
      </c>
      <c r="B231" s="2" t="s">
        <v>483</v>
      </c>
      <c r="C231" s="2" t="s">
        <v>238</v>
      </c>
      <c r="D231" s="5" t="s">
        <v>239</v>
      </c>
      <c r="E231" s="6">
        <v>763.46455932203401</v>
      </c>
      <c r="F231" s="6">
        <v>98.811313559322045</v>
      </c>
      <c r="G231" s="6">
        <v>62.818457627118654</v>
      </c>
      <c r="H231" s="6">
        <v>32.108796610169492</v>
      </c>
      <c r="I231" s="6">
        <v>957.20312711864415</v>
      </c>
    </row>
    <row r="232" spans="1:9" ht="11.25" x14ac:dyDescent="0.15">
      <c r="A232" s="18" t="s">
        <v>591</v>
      </c>
      <c r="B232" s="2" t="s">
        <v>484</v>
      </c>
      <c r="C232" s="2" t="s">
        <v>240</v>
      </c>
      <c r="D232" s="5" t="s">
        <v>241</v>
      </c>
      <c r="E232" s="6">
        <v>355.97255932203393</v>
      </c>
      <c r="F232" s="6">
        <v>50.543618644067799</v>
      </c>
      <c r="G232" s="6">
        <v>27.128601694915254</v>
      </c>
      <c r="H232" s="6">
        <v>14.428677966101695</v>
      </c>
      <c r="I232" s="6">
        <v>448.07345762711867</v>
      </c>
    </row>
    <row r="233" spans="1:9" ht="11.25" x14ac:dyDescent="0.15">
      <c r="A233" s="18" t="s">
        <v>592</v>
      </c>
      <c r="B233" s="2" t="s">
        <v>485</v>
      </c>
      <c r="C233" s="2" t="s">
        <v>242</v>
      </c>
      <c r="D233" s="5" t="s">
        <v>243</v>
      </c>
      <c r="E233" s="6">
        <v>384.51411864406782</v>
      </c>
      <c r="F233" s="6">
        <v>86.403661016949158</v>
      </c>
      <c r="G233" s="6">
        <v>30.882203389830511</v>
      </c>
      <c r="H233" s="6">
        <v>29.233406779661021</v>
      </c>
      <c r="I233" s="6">
        <v>531.03338983050855</v>
      </c>
    </row>
    <row r="234" spans="1:9" ht="11.25" x14ac:dyDescent="0.15">
      <c r="A234" s="18" t="s">
        <v>593</v>
      </c>
      <c r="B234" s="2" t="s">
        <v>486</v>
      </c>
      <c r="C234" s="2" t="s">
        <v>244</v>
      </c>
      <c r="D234" s="5" t="s">
        <v>245</v>
      </c>
      <c r="E234" s="6">
        <v>404.50883898305085</v>
      </c>
      <c r="F234" s="6">
        <v>67.919889830508481</v>
      </c>
      <c r="G234" s="6">
        <v>20.61814406779661</v>
      </c>
      <c r="H234" s="6">
        <v>15.352516949152545</v>
      </c>
      <c r="I234" s="6">
        <v>508.39938983050854</v>
      </c>
    </row>
    <row r="235" spans="1:9" ht="11.25" x14ac:dyDescent="0.15">
      <c r="A235" s="18" t="s">
        <v>594</v>
      </c>
      <c r="B235" s="2" t="s">
        <v>487</v>
      </c>
      <c r="C235" s="2" t="s">
        <v>246</v>
      </c>
      <c r="D235" s="5" t="s">
        <v>247</v>
      </c>
      <c r="E235" s="6">
        <v>262.89610169491527</v>
      </c>
      <c r="F235" s="6">
        <v>85.650313559322029</v>
      </c>
      <c r="G235" s="6">
        <v>19.01857627118644</v>
      </c>
      <c r="H235" s="6">
        <v>13.33206779661017</v>
      </c>
      <c r="I235" s="6">
        <v>380.8970593220339</v>
      </c>
    </row>
    <row r="236" spans="1:9" ht="11.25" x14ac:dyDescent="0.15">
      <c r="A236" s="18" t="s">
        <v>595</v>
      </c>
      <c r="B236" s="2" t="s">
        <v>488</v>
      </c>
      <c r="C236" s="2" t="s">
        <v>248</v>
      </c>
      <c r="D236" s="5" t="s">
        <v>249</v>
      </c>
      <c r="E236" s="6">
        <v>502.00502542372885</v>
      </c>
      <c r="F236" s="6">
        <v>69.883279661016957</v>
      </c>
      <c r="G236" s="6">
        <v>33.411203389830511</v>
      </c>
      <c r="H236" s="6">
        <v>16.476771186440679</v>
      </c>
      <c r="I236" s="6">
        <v>621.77627966101693</v>
      </c>
    </row>
    <row r="237" spans="1:9" ht="11.25" x14ac:dyDescent="0.15">
      <c r="A237" s="18" t="s">
        <v>596</v>
      </c>
      <c r="B237" s="2" t="s">
        <v>489</v>
      </c>
      <c r="C237" s="2" t="s">
        <v>250</v>
      </c>
      <c r="D237" s="5" t="s">
        <v>251</v>
      </c>
      <c r="E237" s="6">
        <v>335.10212711864409</v>
      </c>
      <c r="F237" s="6">
        <v>55.371169491525428</v>
      </c>
      <c r="G237" s="6">
        <v>28.417737288135594</v>
      </c>
      <c r="H237" s="6">
        <v>13.876144067796611</v>
      </c>
      <c r="I237" s="6">
        <v>432.76717796610171</v>
      </c>
    </row>
    <row r="238" spans="1:9" ht="11.25" x14ac:dyDescent="0.15">
      <c r="A238" s="18" t="s">
        <v>597</v>
      </c>
      <c r="B238" s="2" t="s">
        <v>490</v>
      </c>
      <c r="C238" s="2" t="s">
        <v>252</v>
      </c>
      <c r="D238" s="5" t="s">
        <v>253</v>
      </c>
      <c r="E238" s="6">
        <v>284.28927118644071</v>
      </c>
      <c r="F238" s="6">
        <v>69.714042372881352</v>
      </c>
      <c r="G238" s="6">
        <v>54.979050847457636</v>
      </c>
      <c r="H238" s="6">
        <v>18.243822033898304</v>
      </c>
      <c r="I238" s="6">
        <v>427.22618644067796</v>
      </c>
    </row>
    <row r="239" spans="1:9" ht="11.25" x14ac:dyDescent="0.15">
      <c r="A239" s="18" t="s">
        <v>598</v>
      </c>
      <c r="B239" s="2" t="s">
        <v>491</v>
      </c>
      <c r="C239" s="2" t="s">
        <v>254</v>
      </c>
      <c r="D239" s="5" t="s">
        <v>255</v>
      </c>
      <c r="E239" s="6">
        <v>152.74258474576274</v>
      </c>
      <c r="F239" s="6">
        <v>64.568500000000014</v>
      </c>
      <c r="G239" s="6">
        <v>86.440889830508468</v>
      </c>
      <c r="H239" s="6">
        <v>19.284737288135595</v>
      </c>
      <c r="I239" s="6">
        <v>323.03671186440675</v>
      </c>
    </row>
    <row r="240" spans="1:9" ht="11.25" x14ac:dyDescent="0.15">
      <c r="A240" s="3"/>
      <c r="B240" s="3"/>
      <c r="C240" s="16"/>
      <c r="D240" s="13" t="s">
        <v>260</v>
      </c>
      <c r="E240" s="4">
        <v>84917.405694915258</v>
      </c>
      <c r="F240" s="4">
        <v>20300.077228813559</v>
      </c>
      <c r="G240" s="4">
        <v>11687.049347457629</v>
      </c>
      <c r="H240" s="4">
        <v>5328.0652711864404</v>
      </c>
      <c r="I240" s="4">
        <v>122232.5975423729</v>
      </c>
    </row>
    <row r="241" spans="1:9" ht="11.25" x14ac:dyDescent="0.15">
      <c r="A241" s="3"/>
      <c r="B241" s="3"/>
      <c r="C241" s="16"/>
      <c r="D241" s="13" t="s">
        <v>493</v>
      </c>
      <c r="E241" s="4">
        <v>77360.321630704406</v>
      </c>
      <c r="F241" s="4">
        <v>18493.505432693528</v>
      </c>
      <c r="G241" s="4">
        <v>10646.97972146567</v>
      </c>
      <c r="H241" s="4">
        <v>4853.9029151363975</v>
      </c>
      <c r="I241" s="4">
        <v>111405.41998000001</v>
      </c>
    </row>
    <row r="242" spans="1:9" ht="11.25" x14ac:dyDescent="0.15">
      <c r="A242" s="3"/>
      <c r="B242" s="3"/>
      <c r="C242" s="16"/>
      <c r="D242" s="13" t="s">
        <v>257</v>
      </c>
      <c r="E242" s="4">
        <f>E241*0.07</f>
        <v>5415.2225141493091</v>
      </c>
      <c r="F242" s="4">
        <f>F241*0.07</f>
        <v>1294.545380288547</v>
      </c>
      <c r="G242" s="4">
        <f>G241*0.07</f>
        <v>745.28858050259703</v>
      </c>
      <c r="H242" s="4">
        <f>H241*0.07</f>
        <v>339.77320405954788</v>
      </c>
      <c r="I242" s="4">
        <f>I241*0.07</f>
        <v>7798.379398600001</v>
      </c>
    </row>
    <row r="243" spans="1:9" ht="11.25" x14ac:dyDescent="0.15">
      <c r="A243" s="3"/>
      <c r="B243" s="3"/>
      <c r="C243" s="16"/>
      <c r="D243" s="13" t="s">
        <v>258</v>
      </c>
      <c r="E243" s="4">
        <f>SUM(E241:E242)</f>
        <v>82775.544144853717</v>
      </c>
      <c r="F243" s="4">
        <f>SUM(F241:F242)</f>
        <v>19788.050812982074</v>
      </c>
      <c r="G243" s="4">
        <f>SUM(G241:G242)</f>
        <v>11392.268301968266</v>
      </c>
      <c r="H243" s="4">
        <f>SUM(H241:H242)</f>
        <v>5193.6761191959449</v>
      </c>
      <c r="I243" s="4">
        <f>SUM(I241:I242)</f>
        <v>119203.7993786</v>
      </c>
    </row>
    <row r="244" spans="1:9" ht="11.25" x14ac:dyDescent="0.15">
      <c r="A244" s="3"/>
      <c r="B244" s="3"/>
      <c r="C244" s="16"/>
      <c r="D244" s="13" t="s">
        <v>259</v>
      </c>
      <c r="E244" s="4">
        <f>E243*0.18</f>
        <v>14899.597946073669</v>
      </c>
      <c r="F244" s="4">
        <f t="shared" ref="F244:H244" si="0">F243*0.18</f>
        <v>3561.8491463367732</v>
      </c>
      <c r="G244" s="4">
        <f t="shared" si="0"/>
        <v>2050.6082943542879</v>
      </c>
      <c r="H244" s="4">
        <f t="shared" si="0"/>
        <v>934.86170145527001</v>
      </c>
      <c r="I244" s="4">
        <f>I243*0.18</f>
        <v>21456.683888148</v>
      </c>
    </row>
    <row r="245" spans="1:9" ht="11.25" x14ac:dyDescent="0.15">
      <c r="A245" s="3"/>
      <c r="B245" s="3"/>
      <c r="C245" s="16"/>
      <c r="D245" s="13" t="s">
        <v>256</v>
      </c>
      <c r="E245" s="4">
        <f>E243+E244</f>
        <v>97675.142090927387</v>
      </c>
      <c r="F245" s="4">
        <f t="shared" ref="F245:H245" si="1">F243+F244</f>
        <v>23349.899959318846</v>
      </c>
      <c r="G245" s="4">
        <f t="shared" si="1"/>
        <v>13442.876596322554</v>
      </c>
      <c r="H245" s="4">
        <f t="shared" si="1"/>
        <v>6128.537820651215</v>
      </c>
      <c r="I245" s="4">
        <f>I243+I244</f>
        <v>140660.48326674799</v>
      </c>
    </row>
    <row r="246" spans="1:9" ht="11.25" x14ac:dyDescent="0.2">
      <c r="C246" s="17"/>
      <c r="D246" s="8" t="s">
        <v>492</v>
      </c>
      <c r="E246" s="8"/>
    </row>
  </sheetData>
  <mergeCells count="17">
    <mergeCell ref="A12:I12"/>
    <mergeCell ref="A1:D1"/>
    <mergeCell ref="E1:I1"/>
    <mergeCell ref="D3:I3"/>
    <mergeCell ref="A10:I10"/>
    <mergeCell ref="A11:I11"/>
    <mergeCell ref="H16:H17"/>
    <mergeCell ref="A13:I13"/>
    <mergeCell ref="A15:A17"/>
    <mergeCell ref="B15:B17"/>
    <mergeCell ref="C15:C17"/>
    <mergeCell ref="D15:D17"/>
    <mergeCell ref="E15:H15"/>
    <mergeCell ref="I15:I17"/>
    <mergeCell ref="E16:E17"/>
    <mergeCell ref="F16:F17"/>
    <mergeCell ref="G16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selection sqref="A1:XFD1048576"/>
    </sheetView>
  </sheetViews>
  <sheetFormatPr defaultRowHeight="9" x14ac:dyDescent="0.15"/>
  <cols>
    <col min="1" max="1" width="82.59765625" customWidth="1"/>
    <col min="5" max="5" width="82.59765625" customWidth="1"/>
    <col min="6" max="6" width="69.796875" customWidth="1"/>
  </cols>
  <sheetData>
    <row r="1" spans="1:7" ht="12" x14ac:dyDescent="0.15">
      <c r="A1" s="1"/>
      <c r="E1" s="1"/>
    </row>
    <row r="2" spans="1:7" ht="9" customHeight="1" x14ac:dyDescent="0.15">
      <c r="A2" s="60" t="s">
        <v>2</v>
      </c>
      <c r="E2" s="60" t="s">
        <v>2</v>
      </c>
    </row>
    <row r="3" spans="1:7" ht="9" customHeight="1" x14ac:dyDescent="0.15">
      <c r="A3" s="58"/>
      <c r="E3" s="58"/>
    </row>
    <row r="4" spans="1:7" ht="9" customHeight="1" x14ac:dyDescent="0.15">
      <c r="A4" s="59"/>
      <c r="E4" s="59"/>
    </row>
    <row r="5" spans="1:7" ht="11.25" x14ac:dyDescent="0.15">
      <c r="A5" s="21" t="s">
        <v>602</v>
      </c>
      <c r="E5" s="21" t="s">
        <v>602</v>
      </c>
      <c r="G5">
        <f>IF(A5=E5,1,0)</f>
        <v>1</v>
      </c>
    </row>
    <row r="6" spans="1:7" ht="11.25" x14ac:dyDescent="0.15">
      <c r="A6" s="21" t="s">
        <v>603</v>
      </c>
      <c r="E6" s="21" t="s">
        <v>603</v>
      </c>
      <c r="G6">
        <f t="shared" ref="G6:G69" si="0">IF(A6=E6,1,0)</f>
        <v>1</v>
      </c>
    </row>
    <row r="7" spans="1:7" ht="11.25" x14ac:dyDescent="0.15">
      <c r="A7" s="5" t="s">
        <v>604</v>
      </c>
      <c r="E7" s="5"/>
      <c r="F7" t="str">
        <f>IF(E7=0,A7,0)</f>
        <v>ЦТП - 1 мкр.1 бл."Буммаш" ул.Дзержинского, 103А</v>
      </c>
      <c r="G7">
        <f t="shared" si="0"/>
        <v>0</v>
      </c>
    </row>
    <row r="8" spans="1:7" ht="11.25" x14ac:dyDescent="0.15">
      <c r="A8" s="21" t="s">
        <v>605</v>
      </c>
      <c r="E8" s="21" t="s">
        <v>605</v>
      </c>
      <c r="G8">
        <f t="shared" si="0"/>
        <v>1</v>
      </c>
    </row>
    <row r="9" spans="1:7" ht="11.25" x14ac:dyDescent="0.15">
      <c r="A9" s="21" t="s">
        <v>606</v>
      </c>
      <c r="E9" s="21" t="s">
        <v>606</v>
      </c>
      <c r="G9">
        <f t="shared" si="0"/>
        <v>1</v>
      </c>
    </row>
    <row r="10" spans="1:7" ht="11.25" x14ac:dyDescent="0.15">
      <c r="A10" s="5" t="s">
        <v>607</v>
      </c>
      <c r="E10" s="5"/>
      <c r="F10" t="str">
        <f t="shared" ref="F10:F69" si="1">IF(E10=0,A10,0)</f>
        <v>ЦТП-1 15 мкр. «Север» г. Ижевск, ул. 10 лет Октября, 7А</v>
      </c>
      <c r="G10">
        <f t="shared" si="0"/>
        <v>0</v>
      </c>
    </row>
    <row r="11" spans="1:7" ht="11.25" x14ac:dyDescent="0.15">
      <c r="A11" s="21" t="s">
        <v>608</v>
      </c>
      <c r="E11" s="21" t="s">
        <v>608</v>
      </c>
      <c r="G11">
        <f t="shared" si="0"/>
        <v>1</v>
      </c>
    </row>
    <row r="12" spans="1:7" ht="11.25" x14ac:dyDescent="0.15">
      <c r="A12" s="5" t="s">
        <v>609</v>
      </c>
      <c r="E12" s="5" t="s">
        <v>609</v>
      </c>
      <c r="G12">
        <f t="shared" si="0"/>
        <v>1</v>
      </c>
    </row>
    <row r="13" spans="1:7" ht="11.25" x14ac:dyDescent="0.15">
      <c r="A13" s="5" t="s">
        <v>610</v>
      </c>
      <c r="E13" s="5"/>
      <c r="F13" t="str">
        <f t="shared" si="1"/>
        <v>ЦТП-2 15 мкр. «Север» г. Ижевск, ул. 10 лет Октября, 21А</v>
      </c>
      <c r="G13">
        <f t="shared" si="0"/>
        <v>0</v>
      </c>
    </row>
    <row r="14" spans="1:7" ht="11.25" x14ac:dyDescent="0.15">
      <c r="A14" s="5" t="s">
        <v>611</v>
      </c>
      <c r="E14" s="5" t="s">
        <v>611</v>
      </c>
      <c r="G14">
        <f t="shared" si="0"/>
        <v>1</v>
      </c>
    </row>
    <row r="15" spans="1:7" ht="11.25" x14ac:dyDescent="0.15">
      <c r="A15" s="5" t="s">
        <v>612</v>
      </c>
      <c r="E15" s="5" t="s">
        <v>612</v>
      </c>
      <c r="G15">
        <f t="shared" si="0"/>
        <v>1</v>
      </c>
    </row>
    <row r="16" spans="1:7" ht="11.25" x14ac:dyDescent="0.15">
      <c r="A16" s="21" t="s">
        <v>613</v>
      </c>
      <c r="E16" s="21" t="s">
        <v>613</v>
      </c>
      <c r="G16">
        <f t="shared" si="0"/>
        <v>1</v>
      </c>
    </row>
    <row r="17" spans="1:7" ht="11.25" x14ac:dyDescent="0.15">
      <c r="A17" s="21" t="s">
        <v>614</v>
      </c>
      <c r="E17" s="21"/>
      <c r="F17" t="str">
        <f t="shared" si="1"/>
        <v>ЦТП-МЖК г. Ижевск, ул. 30 лет Победы, д.2</v>
      </c>
      <c r="G17">
        <f t="shared" si="0"/>
        <v>0</v>
      </c>
    </row>
    <row r="18" spans="1:7" ht="11.25" x14ac:dyDescent="0.15">
      <c r="A18" s="5" t="s">
        <v>615</v>
      </c>
      <c r="E18" s="5" t="s">
        <v>615</v>
      </c>
      <c r="G18">
        <f t="shared" si="0"/>
        <v>1</v>
      </c>
    </row>
    <row r="19" spans="1:7" ht="11.25" x14ac:dyDescent="0.15">
      <c r="A19" s="21" t="s">
        <v>616</v>
      </c>
      <c r="E19" s="21"/>
      <c r="F19" t="str">
        <f t="shared" si="1"/>
        <v>ЦТП-42 5 мкр. С-З г. Ижевск ул. Школьная, д. 25Б</v>
      </c>
      <c r="G19">
        <f t="shared" si="0"/>
        <v>0</v>
      </c>
    </row>
    <row r="20" spans="1:7" ht="11.25" x14ac:dyDescent="0.15">
      <c r="A20" s="5" t="s">
        <v>617</v>
      </c>
      <c r="E20" s="5" t="s">
        <v>617</v>
      </c>
      <c r="G20">
        <f t="shared" si="0"/>
        <v>1</v>
      </c>
    </row>
    <row r="21" spans="1:7" ht="11.25" x14ac:dyDescent="0.15">
      <c r="A21" s="5" t="s">
        <v>618</v>
      </c>
      <c r="E21" s="5" t="s">
        <v>618</v>
      </c>
      <c r="G21">
        <f t="shared" si="0"/>
        <v>1</v>
      </c>
    </row>
    <row r="22" spans="1:7" ht="11.25" x14ac:dyDescent="0.15">
      <c r="A22" s="5" t="s">
        <v>619</v>
      </c>
      <c r="E22" s="5" t="s">
        <v>619</v>
      </c>
      <c r="G22">
        <f t="shared" si="0"/>
        <v>1</v>
      </c>
    </row>
    <row r="23" spans="1:7" ht="11.25" x14ac:dyDescent="0.15">
      <c r="A23" s="21" t="s">
        <v>620</v>
      </c>
      <c r="E23" s="21"/>
      <c r="F23" t="str">
        <f t="shared" si="1"/>
        <v>ЦТП-А 1 мкр. "Аэропорт" г. Ижевск, ул. 40 лет Победы, 78А</v>
      </c>
      <c r="G23">
        <f t="shared" si="0"/>
        <v>0</v>
      </c>
    </row>
    <row r="24" spans="1:7" ht="11.25" x14ac:dyDescent="0.15">
      <c r="A24" s="5" t="s">
        <v>621</v>
      </c>
      <c r="E24" s="5" t="s">
        <v>621</v>
      </c>
      <c r="G24">
        <f t="shared" si="0"/>
        <v>1</v>
      </c>
    </row>
    <row r="25" spans="1:7" ht="11.25" x14ac:dyDescent="0.15">
      <c r="A25" s="5" t="s">
        <v>622</v>
      </c>
      <c r="E25" s="5" t="s">
        <v>622</v>
      </c>
      <c r="G25">
        <f t="shared" si="0"/>
        <v>1</v>
      </c>
    </row>
    <row r="26" spans="1:7" ht="11.25" x14ac:dyDescent="0.15">
      <c r="A26" s="21" t="s">
        <v>623</v>
      </c>
      <c r="E26" s="21"/>
      <c r="F26" t="str">
        <f t="shared" si="1"/>
        <v>ЦТП Береговая, г. Ижевск, ул. 50 лет Пионерии, 26А</v>
      </c>
      <c r="G26">
        <f t="shared" si="0"/>
        <v>0</v>
      </c>
    </row>
    <row r="27" spans="1:7" ht="11.25" x14ac:dyDescent="0.15">
      <c r="A27" s="5" t="s">
        <v>624</v>
      </c>
      <c r="E27" s="5" t="s">
        <v>624</v>
      </c>
      <c r="G27">
        <f t="shared" si="0"/>
        <v>1</v>
      </c>
    </row>
    <row r="28" spans="1:7" ht="11.25" x14ac:dyDescent="0.15">
      <c r="A28" s="24" t="s">
        <v>625</v>
      </c>
      <c r="E28" s="24" t="s">
        <v>625</v>
      </c>
      <c r="G28">
        <f t="shared" si="0"/>
        <v>1</v>
      </c>
    </row>
    <row r="29" spans="1:7" ht="11.25" x14ac:dyDescent="0.15">
      <c r="A29" s="5" t="s">
        <v>626</v>
      </c>
      <c r="E29" s="5" t="s">
        <v>626</v>
      </c>
      <c r="G29">
        <f t="shared" si="0"/>
        <v>1</v>
      </c>
    </row>
    <row r="30" spans="1:7" ht="11.25" x14ac:dyDescent="0.15">
      <c r="A30" s="21" t="s">
        <v>627</v>
      </c>
      <c r="E30" s="21"/>
      <c r="F30" t="str">
        <f t="shared" si="1"/>
        <v>ЦТП-3 Восточного мкр. г. Ижевск, ул.Автозаводская, д. 38А</v>
      </c>
      <c r="G30">
        <f t="shared" si="0"/>
        <v>0</v>
      </c>
    </row>
    <row r="31" spans="1:7" ht="11.25" x14ac:dyDescent="0.15">
      <c r="A31" s="5" t="s">
        <v>628</v>
      </c>
      <c r="E31" s="5" t="s">
        <v>628</v>
      </c>
      <c r="G31">
        <f t="shared" si="0"/>
        <v>1</v>
      </c>
    </row>
    <row r="32" spans="1:7" ht="11.25" x14ac:dyDescent="0.15">
      <c r="A32" s="5" t="s">
        <v>629</v>
      </c>
      <c r="E32" s="5"/>
      <c r="F32" t="str">
        <f t="shared" si="1"/>
        <v>ЦТП-2 1 Восточного мкр. г. Ижевск, ул. Барышникова, 77 А</v>
      </c>
      <c r="G32">
        <f t="shared" si="0"/>
        <v>0</v>
      </c>
    </row>
    <row r="33" spans="1:7" ht="11.25" x14ac:dyDescent="0.15">
      <c r="A33" s="21" t="s">
        <v>630</v>
      </c>
      <c r="E33" s="21" t="s">
        <v>630</v>
      </c>
      <c r="G33">
        <f t="shared" si="0"/>
        <v>1</v>
      </c>
    </row>
    <row r="34" spans="1:7" ht="11.25" x14ac:dyDescent="0.15">
      <c r="A34" s="21" t="s">
        <v>631</v>
      </c>
      <c r="E34" s="21"/>
      <c r="F34" t="str">
        <f t="shared" si="1"/>
        <v>ЦТП-4 мкр. 1-5 бл. "Буммаш" г. Ижевск, ул. Буммашевская, д.36А</v>
      </c>
      <c r="G34">
        <f t="shared" si="0"/>
        <v>0</v>
      </c>
    </row>
    <row r="35" spans="1:7" ht="11.25" x14ac:dyDescent="0.15">
      <c r="A35" s="5" t="s">
        <v>632</v>
      </c>
      <c r="E35" s="5" t="s">
        <v>632</v>
      </c>
      <c r="G35">
        <f t="shared" si="0"/>
        <v>1</v>
      </c>
    </row>
    <row r="36" spans="1:7" ht="11.25" x14ac:dyDescent="0.15">
      <c r="A36" s="21" t="s">
        <v>633</v>
      </c>
      <c r="E36" s="21" t="s">
        <v>633</v>
      </c>
      <c r="G36">
        <f t="shared" si="0"/>
        <v>1</v>
      </c>
    </row>
    <row r="37" spans="1:7" ht="11.25" x14ac:dyDescent="0.15">
      <c r="A37" s="5" t="s">
        <v>634</v>
      </c>
      <c r="E37" s="5" t="s">
        <v>634</v>
      </c>
      <c r="G37">
        <f t="shared" si="0"/>
        <v>1</v>
      </c>
    </row>
    <row r="38" spans="1:7" ht="11.25" x14ac:dyDescent="0.15">
      <c r="A38" s="21" t="s">
        <v>635</v>
      </c>
      <c r="E38" s="21"/>
      <c r="F38" t="str">
        <f t="shared" si="1"/>
        <v>Точка учета ЦТП-1 Гольянского поселка, г. Ижевск, ул. Воровского, 160А</v>
      </c>
      <c r="G38">
        <f t="shared" si="0"/>
        <v>0</v>
      </c>
    </row>
    <row r="39" spans="1:7" ht="11.25" x14ac:dyDescent="0.15">
      <c r="A39" s="21" t="s">
        <v>636</v>
      </c>
      <c r="E39" s="21" t="s">
        <v>636</v>
      </c>
      <c r="G39">
        <f t="shared" si="0"/>
        <v>1</v>
      </c>
    </row>
    <row r="40" spans="1:7" ht="11.25" x14ac:dyDescent="0.15">
      <c r="A40" s="21" t="s">
        <v>637</v>
      </c>
      <c r="E40" s="21"/>
      <c r="F40" t="str">
        <f t="shared" si="1"/>
        <v>Точка учета ЦТП-2 Гольянского посёлка, г. Ижевск, ул. Восточная, 42А</v>
      </c>
      <c r="G40">
        <f t="shared" si="0"/>
        <v>0</v>
      </c>
    </row>
    <row r="41" spans="1:7" ht="11.25" x14ac:dyDescent="0.15">
      <c r="A41" s="21" t="s">
        <v>638</v>
      </c>
      <c r="E41" s="21" t="s">
        <v>638</v>
      </c>
      <c r="G41">
        <f t="shared" si="0"/>
        <v>1</v>
      </c>
    </row>
    <row r="42" spans="1:7" ht="11.25" x14ac:dyDescent="0.15">
      <c r="A42" s="21" t="s">
        <v>639</v>
      </c>
      <c r="E42" s="21"/>
      <c r="F42" t="str">
        <f t="shared" si="1"/>
        <v>ЦТП-Удмуртская, г. Ижевск ул. Удмуртская, д. 208Б</v>
      </c>
      <c r="G42">
        <f t="shared" si="0"/>
        <v>0</v>
      </c>
    </row>
    <row r="43" spans="1:7" ht="11.25" x14ac:dyDescent="0.15">
      <c r="A43" s="21" t="s">
        <v>640</v>
      </c>
      <c r="E43" s="21" t="s">
        <v>640</v>
      </c>
      <c r="G43">
        <f t="shared" si="0"/>
        <v>1</v>
      </c>
    </row>
    <row r="44" spans="1:7" ht="11.25" x14ac:dyDescent="0.15">
      <c r="A44" s="5" t="s">
        <v>641</v>
      </c>
      <c r="E44" s="5" t="s">
        <v>641</v>
      </c>
      <c r="G44">
        <f t="shared" si="0"/>
        <v>1</v>
      </c>
    </row>
    <row r="45" spans="1:7" ht="11.25" x14ac:dyDescent="0.15">
      <c r="A45" s="21" t="s">
        <v>642</v>
      </c>
      <c r="E45" s="21" t="s">
        <v>642</v>
      </c>
      <c r="G45">
        <f t="shared" si="0"/>
        <v>1</v>
      </c>
    </row>
    <row r="46" spans="1:7" ht="11.25" x14ac:dyDescent="0.15">
      <c r="A46" s="5" t="s">
        <v>643</v>
      </c>
      <c r="E46" s="5" t="s">
        <v>643</v>
      </c>
      <c r="G46">
        <f t="shared" si="0"/>
        <v>1</v>
      </c>
    </row>
    <row r="47" spans="1:7" ht="11.25" x14ac:dyDescent="0.15">
      <c r="A47" s="21" t="s">
        <v>644</v>
      </c>
      <c r="E47" s="21" t="s">
        <v>644</v>
      </c>
      <c r="G47">
        <f t="shared" si="0"/>
        <v>1</v>
      </c>
    </row>
    <row r="48" spans="1:7" ht="11.25" x14ac:dyDescent="0.15">
      <c r="A48" s="5" t="s">
        <v>645</v>
      </c>
      <c r="E48" s="5"/>
      <c r="F48" t="str">
        <f t="shared" si="1"/>
        <v>ЦТП-3 Гольянского поселка, г. Ижевск, ул. Восточная, 72а</v>
      </c>
      <c r="G48">
        <f t="shared" si="0"/>
        <v>0</v>
      </c>
    </row>
    <row r="49" spans="1:7" ht="11.25" x14ac:dyDescent="0.15">
      <c r="A49" s="21" t="s">
        <v>646</v>
      </c>
      <c r="E49" s="21" t="s">
        <v>646</v>
      </c>
      <c r="G49">
        <f t="shared" si="0"/>
        <v>1</v>
      </c>
    </row>
    <row r="50" spans="1:7" ht="11.25" x14ac:dyDescent="0.15">
      <c r="A50" s="21" t="s">
        <v>647</v>
      </c>
      <c r="E50" s="21" t="s">
        <v>647</v>
      </c>
      <c r="G50">
        <f t="shared" si="0"/>
        <v>1</v>
      </c>
    </row>
    <row r="51" spans="1:7" ht="11.25" x14ac:dyDescent="0.15">
      <c r="A51" s="5" t="s">
        <v>648</v>
      </c>
      <c r="E51" s="5" t="s">
        <v>648</v>
      </c>
      <c r="G51">
        <f t="shared" si="0"/>
        <v>1</v>
      </c>
    </row>
    <row r="52" spans="1:7" ht="11.25" x14ac:dyDescent="0.15">
      <c r="A52" s="5" t="s">
        <v>649</v>
      </c>
      <c r="E52" s="5" t="s">
        <v>649</v>
      </c>
      <c r="G52">
        <f t="shared" si="0"/>
        <v>1</v>
      </c>
    </row>
    <row r="53" spans="1:7" ht="11.25" x14ac:dyDescent="0.15">
      <c r="A53" s="21" t="s">
        <v>650</v>
      </c>
      <c r="E53" s="21"/>
      <c r="F53" t="str">
        <f t="shared" si="1"/>
        <v>ЦТП-29 мкр. Культбаза-3 г. Ижевск, ул. Л. Толстого, 26А</v>
      </c>
      <c r="G53">
        <f t="shared" si="0"/>
        <v>0</v>
      </c>
    </row>
    <row r="54" spans="1:7" ht="11.25" x14ac:dyDescent="0.15">
      <c r="A54" s="5" t="s">
        <v>651</v>
      </c>
      <c r="E54" s="5" t="s">
        <v>651</v>
      </c>
      <c r="G54">
        <f t="shared" si="0"/>
        <v>1</v>
      </c>
    </row>
    <row r="55" spans="1:7" ht="11.25" x14ac:dyDescent="0.15">
      <c r="A55" s="21" t="s">
        <v>652</v>
      </c>
      <c r="E55" s="21" t="s">
        <v>652</v>
      </c>
      <c r="G55">
        <f t="shared" si="0"/>
        <v>1</v>
      </c>
    </row>
    <row r="56" spans="1:7" ht="11.25" x14ac:dyDescent="0.15">
      <c r="A56" s="21" t="s">
        <v>653</v>
      </c>
      <c r="E56" s="21"/>
      <c r="F56" t="str">
        <f t="shared" si="1"/>
        <v>ЦТП-34 мкр. «Ю-2» г. Ижевск, ул. К. Либкнехта, 26А</v>
      </c>
      <c r="G56">
        <f t="shared" si="0"/>
        <v>0</v>
      </c>
    </row>
    <row r="57" spans="1:7" ht="11.25" x14ac:dyDescent="0.15">
      <c r="A57" s="21" t="s">
        <v>654</v>
      </c>
      <c r="E57" s="21" t="s">
        <v>654</v>
      </c>
      <c r="G57">
        <f t="shared" si="0"/>
        <v>1</v>
      </c>
    </row>
    <row r="58" spans="1:7" ht="11.25" x14ac:dyDescent="0.15">
      <c r="A58" s="21" t="s">
        <v>655</v>
      </c>
      <c r="E58" s="21" t="s">
        <v>655</v>
      </c>
      <c r="G58">
        <f t="shared" si="0"/>
        <v>1</v>
      </c>
    </row>
    <row r="59" spans="1:7" ht="11.25" x14ac:dyDescent="0.15">
      <c r="A59" s="5" t="s">
        <v>656</v>
      </c>
      <c r="E59" s="5"/>
      <c r="F59" t="str">
        <f t="shared" si="1"/>
        <v>ЦТП-25 4 мкр. С-3 г. Ижевск, ул. Металлистов, 52</v>
      </c>
      <c r="G59">
        <f t="shared" si="0"/>
        <v>0</v>
      </c>
    </row>
    <row r="60" spans="1:7" ht="11.25" x14ac:dyDescent="0.15">
      <c r="A60" s="5" t="s">
        <v>657</v>
      </c>
      <c r="E60" s="5" t="s">
        <v>657</v>
      </c>
      <c r="G60">
        <f t="shared" si="0"/>
        <v>1</v>
      </c>
    </row>
    <row r="61" spans="1:7" ht="11.25" x14ac:dyDescent="0.15">
      <c r="A61" s="5" t="s">
        <v>658</v>
      </c>
      <c r="E61" s="5" t="s">
        <v>658</v>
      </c>
      <c r="G61">
        <f t="shared" si="0"/>
        <v>1</v>
      </c>
    </row>
    <row r="62" spans="1:7" ht="11.25" x14ac:dyDescent="0.15">
      <c r="A62" s="21" t="s">
        <v>659</v>
      </c>
      <c r="E62" s="21" t="s">
        <v>659</v>
      </c>
      <c r="G62">
        <f t="shared" si="0"/>
        <v>1</v>
      </c>
    </row>
    <row r="63" spans="1:7" ht="11.25" x14ac:dyDescent="0.15">
      <c r="A63" s="5" t="s">
        <v>660</v>
      </c>
      <c r="E63" s="5" t="s">
        <v>660</v>
      </c>
      <c r="G63">
        <f t="shared" si="0"/>
        <v>1</v>
      </c>
    </row>
    <row r="64" spans="1:7" ht="11.25" x14ac:dyDescent="0.15">
      <c r="A64" s="5" t="s">
        <v>661</v>
      </c>
      <c r="E64" s="5" t="s">
        <v>661</v>
      </c>
      <c r="G64">
        <f t="shared" si="0"/>
        <v>1</v>
      </c>
    </row>
    <row r="65" spans="1:7" ht="11.25" x14ac:dyDescent="0.15">
      <c r="A65" s="5" t="s">
        <v>662</v>
      </c>
      <c r="E65" s="5" t="s">
        <v>662</v>
      </c>
      <c r="G65">
        <f t="shared" si="0"/>
        <v>1</v>
      </c>
    </row>
    <row r="66" spans="1:7" ht="11.25" x14ac:dyDescent="0.15">
      <c r="A66" s="5" t="s">
        <v>663</v>
      </c>
      <c r="E66" s="5"/>
      <c r="F66" t="str">
        <f t="shared" si="1"/>
        <v>ЦТП-25 мкр. "Ю-2" г. Ижевск, ул. Удмуртская, 145 А</v>
      </c>
      <c r="G66">
        <f t="shared" si="0"/>
        <v>0</v>
      </c>
    </row>
    <row r="67" spans="1:7" ht="11.25" x14ac:dyDescent="0.15">
      <c r="A67" s="21" t="s">
        <v>664</v>
      </c>
      <c r="E67" s="21" t="s">
        <v>664</v>
      </c>
      <c r="G67">
        <f t="shared" si="0"/>
        <v>1</v>
      </c>
    </row>
    <row r="68" spans="1:7" ht="11.25" x14ac:dyDescent="0.15">
      <c r="A68" s="5" t="s">
        <v>665</v>
      </c>
      <c r="E68" s="5" t="s">
        <v>665</v>
      </c>
      <c r="G68">
        <f t="shared" si="0"/>
        <v>1</v>
      </c>
    </row>
    <row r="69" spans="1:7" ht="11.25" x14ac:dyDescent="0.15">
      <c r="A69" s="5" t="s">
        <v>666</v>
      </c>
      <c r="E69" s="5"/>
      <c r="F69" t="str">
        <f t="shared" si="1"/>
        <v>ЦТП-2 Мотозавод г. Ижевск, ул. К Маркса, 265Т</v>
      </c>
      <c r="G69">
        <f t="shared" si="0"/>
        <v>0</v>
      </c>
    </row>
    <row r="70" spans="1:7" ht="11.25" x14ac:dyDescent="0.15">
      <c r="A70" s="5" t="s">
        <v>667</v>
      </c>
      <c r="E70" s="5" t="s">
        <v>667</v>
      </c>
      <c r="G70">
        <f t="shared" ref="G70:G125" si="2">IF(A70=E70,1,0)</f>
        <v>1</v>
      </c>
    </row>
    <row r="71" spans="1:7" ht="11.25" x14ac:dyDescent="0.15">
      <c r="A71" s="5" t="s">
        <v>668</v>
      </c>
      <c r="E71" s="5" t="s">
        <v>668</v>
      </c>
      <c r="G71">
        <f t="shared" si="2"/>
        <v>1</v>
      </c>
    </row>
    <row r="72" spans="1:7" ht="11.25" x14ac:dyDescent="0.15">
      <c r="A72" s="5" t="s">
        <v>669</v>
      </c>
      <c r="E72" s="5" t="s">
        <v>669</v>
      </c>
      <c r="G72">
        <f t="shared" si="2"/>
        <v>1</v>
      </c>
    </row>
    <row r="73" spans="1:7" ht="11.25" x14ac:dyDescent="0.15">
      <c r="A73" s="21" t="s">
        <v>670</v>
      </c>
      <c r="E73" s="21"/>
      <c r="F73" t="str">
        <f t="shared" ref="F73:F123" si="3">IF(E73=0,A73,0)</f>
        <v>ЦТП-11 мкр. Север г. Ижевск, ул. Карла Маркса, 397А</v>
      </c>
      <c r="G73">
        <f t="shared" si="2"/>
        <v>0</v>
      </c>
    </row>
    <row r="74" spans="1:7" ht="11.25" x14ac:dyDescent="0.15">
      <c r="A74" s="21" t="s">
        <v>671</v>
      </c>
      <c r="E74" s="21" t="s">
        <v>671</v>
      </c>
      <c r="G74">
        <f t="shared" si="2"/>
        <v>1</v>
      </c>
    </row>
    <row r="75" spans="1:7" ht="11.25" x14ac:dyDescent="0.15">
      <c r="A75" s="21" t="s">
        <v>672</v>
      </c>
      <c r="E75" s="21" t="s">
        <v>672</v>
      </c>
      <c r="G75">
        <f t="shared" si="2"/>
        <v>1</v>
      </c>
    </row>
    <row r="76" spans="1:7" ht="11.25" x14ac:dyDescent="0.15">
      <c r="A76" s="5" t="s">
        <v>673</v>
      </c>
      <c r="E76" s="5"/>
      <c r="F76" t="str">
        <f t="shared" si="3"/>
        <v>ЦТП-Ключевого поселка г. Ижевск, ул. Ключевой поселок, 63А</v>
      </c>
      <c r="G76">
        <f t="shared" si="2"/>
        <v>0</v>
      </c>
    </row>
    <row r="77" spans="1:7" ht="11.25" x14ac:dyDescent="0.15">
      <c r="A77" s="5" t="s">
        <v>674</v>
      </c>
      <c r="E77" s="5"/>
      <c r="F77" t="str">
        <f t="shared" si="3"/>
        <v>Точка учета ЦТП-47 кв. г. Ижевск, ул. Удмуртская, 197А</v>
      </c>
      <c r="G77">
        <f t="shared" si="2"/>
        <v>0</v>
      </c>
    </row>
    <row r="78" spans="1:7" ht="11.25" x14ac:dyDescent="0.15">
      <c r="A78" s="5" t="s">
        <v>675</v>
      </c>
      <c r="E78" s="5" t="s">
        <v>675</v>
      </c>
      <c r="G78">
        <f t="shared" si="2"/>
        <v>1</v>
      </c>
    </row>
    <row r="79" spans="1:7" ht="11.25" x14ac:dyDescent="0.15">
      <c r="A79" s="21" t="s">
        <v>676</v>
      </c>
      <c r="E79" s="21" t="s">
        <v>676</v>
      </c>
      <c r="G79">
        <f t="shared" si="2"/>
        <v>1</v>
      </c>
    </row>
    <row r="80" spans="1:7" ht="11.25" x14ac:dyDescent="0.15">
      <c r="A80" s="21" t="s">
        <v>677</v>
      </c>
      <c r="E80" s="21"/>
      <c r="F80" t="str">
        <f t="shared" si="3"/>
        <v>ЦТП-23 мкр. Ю-1 г. Ижевск, ул. Красноармейская, 76а</v>
      </c>
      <c r="G80">
        <f t="shared" si="2"/>
        <v>0</v>
      </c>
    </row>
    <row r="81" spans="1:7" ht="11.25" x14ac:dyDescent="0.15">
      <c r="A81" s="21" t="s">
        <v>678</v>
      </c>
      <c r="E81" s="21" t="s">
        <v>678</v>
      </c>
      <c r="G81">
        <f t="shared" si="2"/>
        <v>1</v>
      </c>
    </row>
    <row r="82" spans="1:7" ht="11.25" x14ac:dyDescent="0.15">
      <c r="A82" s="21" t="s">
        <v>679</v>
      </c>
      <c r="E82" s="21" t="s">
        <v>679</v>
      </c>
      <c r="G82">
        <f t="shared" si="2"/>
        <v>1</v>
      </c>
    </row>
    <row r="83" spans="1:7" ht="11.25" x14ac:dyDescent="0.15">
      <c r="A83" s="5" t="s">
        <v>680</v>
      </c>
      <c r="E83" s="5" t="s">
        <v>680</v>
      </c>
      <c r="G83">
        <f t="shared" si="2"/>
        <v>1</v>
      </c>
    </row>
    <row r="84" spans="1:7" ht="11.25" x14ac:dyDescent="0.15">
      <c r="A84" s="5" t="s">
        <v>681</v>
      </c>
      <c r="E84" s="5"/>
      <c r="F84" t="str">
        <f t="shared" si="3"/>
        <v>ЦТП-701 г. Ижевск, ул. Сабурова, 47А</v>
      </c>
      <c r="G84">
        <f t="shared" si="2"/>
        <v>0</v>
      </c>
    </row>
    <row r="85" spans="1:7" ht="11.25" x14ac:dyDescent="0.15">
      <c r="A85" s="21" t="s">
        <v>682</v>
      </c>
      <c r="E85" s="21"/>
      <c r="F85" t="str">
        <f t="shared" si="3"/>
        <v>ЦТП-3 мкр. А-5 «Аэропорт» г. Ижевск, ул. Молодежная, 95а</v>
      </c>
      <c r="G85">
        <f t="shared" si="2"/>
        <v>0</v>
      </c>
    </row>
    <row r="86" spans="1:7" ht="11.25" x14ac:dyDescent="0.15">
      <c r="A86" s="5" t="s">
        <v>683</v>
      </c>
      <c r="E86" s="5"/>
      <c r="F86" t="str">
        <f t="shared" si="3"/>
        <v>ЦТП-9 6 мкр. "С-3" г. Ижевск, ул. Нижняя, 18</v>
      </c>
      <c r="G86">
        <f t="shared" si="2"/>
        <v>0</v>
      </c>
    </row>
    <row r="87" spans="1:7" ht="11.25" x14ac:dyDescent="0.15">
      <c r="A87" s="5" t="s">
        <v>684</v>
      </c>
      <c r="E87" s="5"/>
      <c r="F87" t="str">
        <f t="shared" si="3"/>
        <v>ЦТП-СХА г. Ижевск ул. Студенческая, д. 9</v>
      </c>
      <c r="G87">
        <f t="shared" si="2"/>
        <v>0</v>
      </c>
    </row>
    <row r="88" spans="1:7" ht="11.25" x14ac:dyDescent="0.15">
      <c r="A88" s="5" t="s">
        <v>685</v>
      </c>
      <c r="E88" s="5"/>
      <c r="F88" t="str">
        <f t="shared" si="3"/>
        <v>ЦТП-12 Восточного мкр. г. Ижевск, ул. Сабурова, 47 А</v>
      </c>
      <c r="G88">
        <f t="shared" si="2"/>
        <v>0</v>
      </c>
    </row>
    <row r="89" spans="1:7" ht="11.25" x14ac:dyDescent="0.15">
      <c r="A89" s="5" t="s">
        <v>686</v>
      </c>
      <c r="E89" s="5"/>
      <c r="F89" t="str">
        <f t="shared" si="3"/>
        <v>ЦТП-2 2 Восточного мкр. г. Ижевск, ул. Сабурова, 37А</v>
      </c>
      <c r="G89">
        <f t="shared" si="2"/>
        <v>0</v>
      </c>
    </row>
    <row r="90" spans="1:7" ht="11.25" x14ac:dyDescent="0.15">
      <c r="A90" s="21" t="s">
        <v>687</v>
      </c>
      <c r="E90" s="21"/>
      <c r="F90" t="str">
        <f t="shared" si="3"/>
        <v>ЦТП-1 мкр. Карлутский-1 г. Ижевск, ул. Совхозная, 7</v>
      </c>
      <c r="G90">
        <f t="shared" si="2"/>
        <v>0</v>
      </c>
    </row>
    <row r="91" spans="1:7" ht="11.25" x14ac:dyDescent="0.15">
      <c r="A91" s="21" t="s">
        <v>688</v>
      </c>
      <c r="E91" s="21"/>
      <c r="F91" t="str">
        <f t="shared" si="3"/>
        <v>ЦТП-26 мкр. А 7 "Аэропорт" г. Ижевск, ул. Союзная, 77А</v>
      </c>
      <c r="G91">
        <f t="shared" si="2"/>
        <v>0</v>
      </c>
    </row>
    <row r="92" spans="1:7" ht="11.25" x14ac:dyDescent="0.15">
      <c r="A92" s="21" t="s">
        <v>689</v>
      </c>
      <c r="E92" s="21"/>
      <c r="F92" t="str">
        <f t="shared" si="3"/>
        <v>ЦТП-1 мкр. Культбаза-2 г. Ижевск, ул. Тимирязева, 3А</v>
      </c>
      <c r="G92">
        <f t="shared" si="2"/>
        <v>0</v>
      </c>
    </row>
    <row r="93" spans="1:7" ht="11.25" x14ac:dyDescent="0.15">
      <c r="A93" s="5" t="s">
        <v>690</v>
      </c>
      <c r="E93" s="5"/>
      <c r="F93" t="str">
        <f t="shared" si="3"/>
        <v>ЦТП-6 Восточного мкр. г. Ижевск, ул. Труда, 2А</v>
      </c>
      <c r="G93">
        <f t="shared" si="2"/>
        <v>0</v>
      </c>
    </row>
    <row r="94" spans="1:7" ht="11.25" x14ac:dyDescent="0.15">
      <c r="A94" s="21" t="s">
        <v>691</v>
      </c>
      <c r="E94" s="21"/>
      <c r="F94" t="str">
        <f t="shared" si="3"/>
        <v>ЦТП-РОЦ г. Ижевск, ул. Труда, 3А</v>
      </c>
      <c r="G94">
        <f t="shared" si="2"/>
        <v>0</v>
      </c>
    </row>
    <row r="95" spans="1:7" ht="11.25" x14ac:dyDescent="0.15">
      <c r="A95" s="21" t="s">
        <v>692</v>
      </c>
      <c r="E95" s="21"/>
      <c r="F95" t="str">
        <f t="shared" si="3"/>
        <v>ЦТП-2 17 мкр. Север г. Ижевск, ул. Удмуртская, 269А</v>
      </c>
      <c r="G95">
        <f t="shared" si="2"/>
        <v>0</v>
      </c>
    </row>
    <row r="96" spans="1:7" ht="11.25" x14ac:dyDescent="0.15">
      <c r="A96" s="5" t="s">
        <v>693</v>
      </c>
      <c r="E96" s="5"/>
      <c r="F96" t="str">
        <f t="shared" si="3"/>
        <v>ЦТП-72 мкр. С-3 г. Ижевск, ул. Фруктовая, 35 А</v>
      </c>
      <c r="G96">
        <f t="shared" si="2"/>
        <v>0</v>
      </c>
    </row>
    <row r="97" spans="1:7" ht="11.25" x14ac:dyDescent="0.15">
      <c r="A97" s="21" t="s">
        <v>694</v>
      </c>
      <c r="E97" s="21"/>
      <c r="F97" t="str">
        <f t="shared" si="3"/>
        <v>ЦТП-1 17 мкр. Север г. Ижевск, ул. Холмогорова, 45А</v>
      </c>
      <c r="G97">
        <f t="shared" si="2"/>
        <v>0</v>
      </c>
    </row>
    <row r="98" spans="1:7" ht="11.25" x14ac:dyDescent="0.15">
      <c r="A98" s="5" t="s">
        <v>695</v>
      </c>
      <c r="E98" s="5"/>
      <c r="F98" t="str">
        <f t="shared" si="3"/>
        <v>ЦТП-6 г. Ижевск, 2 мкр. С-3</v>
      </c>
      <c r="G98">
        <f t="shared" si="2"/>
        <v>0</v>
      </c>
    </row>
    <row r="99" spans="1:7" ht="11.25" x14ac:dyDescent="0.15">
      <c r="A99" s="5" t="s">
        <v>696</v>
      </c>
      <c r="E99" s="5"/>
      <c r="F99" t="str">
        <f t="shared" si="3"/>
        <v>ЦТП-МВД г. Ижевск, ул. Ворошилова, 72 А</v>
      </c>
      <c r="G99">
        <f t="shared" si="2"/>
        <v>0</v>
      </c>
    </row>
    <row r="100" spans="1:7" ht="11.25" x14ac:dyDescent="0.15">
      <c r="A100" s="5" t="s">
        <v>697</v>
      </c>
      <c r="E100" s="5"/>
      <c r="F100" t="str">
        <f t="shared" si="3"/>
        <v>ЦТП-6 мкр. "Буммаш" г. Ижевск, ул. 9-е Января, 255А</v>
      </c>
      <c r="G100">
        <f t="shared" si="2"/>
        <v>0</v>
      </c>
    </row>
    <row r="101" spans="1:7" ht="11.25" x14ac:dyDescent="0.15">
      <c r="A101" s="5" t="s">
        <v>698</v>
      </c>
      <c r="E101" s="5"/>
      <c r="F101" t="str">
        <f t="shared" si="3"/>
        <v>ЦТП-Онкология, г. Ижевск, ул. Ленина, д. 102</v>
      </c>
      <c r="G101">
        <f t="shared" si="2"/>
        <v>0</v>
      </c>
    </row>
    <row r="102" spans="1:7" ht="11.25" x14ac:dyDescent="0.15">
      <c r="A102" s="5" t="s">
        <v>699</v>
      </c>
      <c r="E102" s="5"/>
      <c r="F102" t="str">
        <f t="shared" si="3"/>
        <v>ЦТП-"Новая Ударная" г. Ижевск, ул. Воткинское шоссе, 124А</v>
      </c>
      <c r="G102">
        <f t="shared" si="2"/>
        <v>0</v>
      </c>
    </row>
    <row r="103" spans="1:7" ht="11.25" x14ac:dyDescent="0.15">
      <c r="A103" s="5" t="s">
        <v>700</v>
      </c>
      <c r="E103" s="5"/>
      <c r="F103" t="str">
        <f t="shared" si="3"/>
        <v>ЦТП-Индустриального РОВД г. Ижевск, ул. Воткинское шоссе, д. 9</v>
      </c>
      <c r="G103">
        <f t="shared" si="2"/>
        <v>0</v>
      </c>
    </row>
    <row r="104" spans="1:7" ht="11.25" x14ac:dyDescent="0.15">
      <c r="A104" s="5" t="s">
        <v>701</v>
      </c>
      <c r="E104" s="5"/>
      <c r="F104" t="str">
        <f t="shared" si="3"/>
        <v>Выход с ЦТП ПАО "Ижнефтемаш" г. Ижевск, ул. Ракетная, д. 40</v>
      </c>
      <c r="G104">
        <f t="shared" si="2"/>
        <v>0</v>
      </c>
    </row>
    <row r="105" spans="1:7" ht="11.25" x14ac:dyDescent="0.15">
      <c r="A105" s="5" t="s">
        <v>702</v>
      </c>
      <c r="E105" s="5"/>
      <c r="F105" t="str">
        <f t="shared" si="3"/>
        <v>ЦТП-РКБ г. Ижевск, Воткинское шоссе, д.57/1</v>
      </c>
      <c r="G105">
        <f t="shared" si="2"/>
        <v>0</v>
      </c>
    </row>
    <row r="106" spans="1:7" ht="11.25" x14ac:dyDescent="0.15">
      <c r="A106" s="5" t="s">
        <v>703</v>
      </c>
      <c r="E106" s="5"/>
      <c r="F106" t="str">
        <f t="shared" si="3"/>
        <v>ЦТП-44 кв., г. Ижевск, ул. Пушкинская, д.146А</v>
      </c>
      <c r="G106">
        <f t="shared" si="2"/>
        <v>0</v>
      </c>
    </row>
    <row r="107" spans="1:7" ht="11.25" x14ac:dyDescent="0.15">
      <c r="A107" s="5" t="s">
        <v>704</v>
      </c>
      <c r="E107" s="5"/>
      <c r="F107" t="str">
        <f t="shared" si="3"/>
        <v>ЦТП-5 мкр. "Буммаш" г. Ижевск, ул. 9-е Января, 185 А</v>
      </c>
      <c r="G107">
        <f t="shared" si="2"/>
        <v>0</v>
      </c>
    </row>
    <row r="108" spans="1:7" ht="11.25" x14ac:dyDescent="0.15">
      <c r="A108" s="5" t="s">
        <v>705</v>
      </c>
      <c r="E108" s="5"/>
      <c r="F108" t="str">
        <f t="shared" si="3"/>
        <v>ЦТП - "Шумайлова" г. Ижевск, ул. Коммунаров, д. 361а</v>
      </c>
      <c r="G108">
        <f t="shared" si="2"/>
        <v>0</v>
      </c>
    </row>
    <row r="109" spans="1:7" ht="11.25" x14ac:dyDescent="0.15">
      <c r="A109" s="5" t="s">
        <v>706</v>
      </c>
      <c r="E109" s="5"/>
      <c r="F109" t="str">
        <f t="shared" si="3"/>
        <v>ЦТП-Удмуртская г. Ижевск, ул. Удмуртская, 208Б</v>
      </c>
      <c r="G109">
        <f t="shared" si="2"/>
        <v>0</v>
      </c>
    </row>
    <row r="110" spans="1:7" ht="11.25" x14ac:dyDescent="0.15">
      <c r="A110" s="5" t="s">
        <v>707</v>
      </c>
      <c r="E110" s="5"/>
      <c r="F110" t="str">
        <f t="shared" si="3"/>
        <v>ЦТП-2 мкр. "Буммаш" г. Ижевск, ул. Воткинское шоссе, д. 46А</v>
      </c>
      <c r="G110">
        <f t="shared" si="2"/>
        <v>0</v>
      </c>
    </row>
    <row r="111" spans="1:7" ht="11.25" x14ac:dyDescent="0.15">
      <c r="A111" s="5" t="s">
        <v>708</v>
      </c>
      <c r="E111" s="5"/>
      <c r="F111" t="str">
        <f t="shared" si="3"/>
        <v>ЦТП-1 мкр. А-12 г. Ижевск, ул. Ленина, 156А</v>
      </c>
      <c r="G111">
        <f t="shared" si="2"/>
        <v>0</v>
      </c>
    </row>
    <row r="112" spans="1:7" ht="11.25" x14ac:dyDescent="0.15">
      <c r="A112" s="5" t="s">
        <v>709</v>
      </c>
      <c r="E112" s="5"/>
      <c r="F112" t="str">
        <f t="shared" si="3"/>
        <v>ЦТП-котельная Металлург г. Ижевск, ул. 8-я Подлесная, 68 А</v>
      </c>
      <c r="G112">
        <f t="shared" si="2"/>
        <v>0</v>
      </c>
    </row>
    <row r="113" spans="1:7" ht="11.25" x14ac:dyDescent="0.15">
      <c r="A113" s="5" t="s">
        <v>710</v>
      </c>
      <c r="E113" s="5"/>
      <c r="F113" t="str">
        <f t="shared" si="3"/>
        <v>ЦТП-22 кв. г. Ижевск, ул. Коммунаров, д. 239 А</v>
      </c>
      <c r="G113">
        <f t="shared" si="2"/>
        <v>0</v>
      </c>
    </row>
    <row r="114" spans="1:7" ht="22.5" x14ac:dyDescent="0.15">
      <c r="A114" s="5" t="s">
        <v>711</v>
      </c>
      <c r="E114" s="5"/>
      <c r="F114" t="str">
        <f t="shared" si="3"/>
        <v>Точка учета ЦТП-1 1 мкр. Северо-Западного р-на г. Ижевск, ул. 30 лет Победы, 80Б</v>
      </c>
      <c r="G114">
        <f t="shared" si="2"/>
        <v>0</v>
      </c>
    </row>
    <row r="115" spans="1:7" ht="11.25" x14ac:dyDescent="0.15">
      <c r="A115" s="5" t="s">
        <v>712</v>
      </c>
      <c r="E115" s="5"/>
      <c r="F115" t="str">
        <f t="shared" si="3"/>
        <v>ЦТП-40 мкр. А-9 "Аэропорт" г. Ижевск, ул. 40 лет Победы, 118 А</v>
      </c>
      <c r="G115">
        <f t="shared" si="2"/>
        <v>0</v>
      </c>
    </row>
    <row r="116" spans="1:7" ht="11.25" x14ac:dyDescent="0.15">
      <c r="A116" s="5" t="s">
        <v>713</v>
      </c>
      <c r="E116" s="5"/>
      <c r="F116" t="str">
        <f t="shared" si="3"/>
        <v>Точка учета ЦТП-4 6 мкр. С-З г. Ижевск, ул. Металлистов, 31</v>
      </c>
      <c r="G116">
        <f t="shared" si="2"/>
        <v>0</v>
      </c>
    </row>
    <row r="117" spans="1:7" ht="11.25" x14ac:dyDescent="0.15">
      <c r="A117" s="5" t="s">
        <v>714</v>
      </c>
      <c r="E117" s="5"/>
      <c r="F117" t="str">
        <f t="shared" si="3"/>
        <v>ЦТП-1 1 Восточного мкр. г. Ижевск, ул. Барышникова, 35 А</v>
      </c>
      <c r="G117">
        <f t="shared" si="2"/>
        <v>0</v>
      </c>
    </row>
    <row r="118" spans="1:7" ht="11.25" x14ac:dyDescent="0.15">
      <c r="A118" s="5" t="s">
        <v>715</v>
      </c>
      <c r="E118" s="5"/>
      <c r="F118" t="str">
        <f t="shared" si="3"/>
        <v>ЦТП-2 мкр. А-12 "Аэропорт" г. Ижевск, ул. Ленина, 158А</v>
      </c>
      <c r="G118">
        <f t="shared" si="2"/>
        <v>0</v>
      </c>
    </row>
    <row r="119" spans="1:7" ht="11.25" x14ac:dyDescent="0.15">
      <c r="A119" s="5" t="s">
        <v>716</v>
      </c>
      <c r="E119" s="5"/>
      <c r="F119" t="str">
        <f t="shared" si="3"/>
        <v>ЦТП-А 2 мкр. "Аэропорт" г. Ижевск, ул. Молодежная, 34Б</v>
      </c>
      <c r="G119">
        <f t="shared" si="2"/>
        <v>0</v>
      </c>
    </row>
    <row r="120" spans="1:7" ht="11.25" x14ac:dyDescent="0.15">
      <c r="A120" s="5" t="s">
        <v>717</v>
      </c>
      <c r="E120" s="5"/>
      <c r="F120" t="str">
        <f t="shared" si="3"/>
        <v>ЦТП-А 3 мкр. "Аэропорт" г. Ижевск, ул. Молодежная, 3А</v>
      </c>
      <c r="G120">
        <f t="shared" si="2"/>
        <v>0</v>
      </c>
    </row>
    <row r="121" spans="1:7" ht="11.25" x14ac:dyDescent="0.15">
      <c r="A121" s="5" t="s">
        <v>718</v>
      </c>
      <c r="E121" s="5"/>
      <c r="F121" t="str">
        <f t="shared" si="3"/>
        <v>ЦТП - «Весна» г. Ижевск, ул. Пушкинская, 245Б</v>
      </c>
      <c r="G121">
        <f t="shared" si="2"/>
        <v>0</v>
      </c>
    </row>
    <row r="122" spans="1:7" ht="11.25" x14ac:dyDescent="0.15">
      <c r="A122" s="5" t="s">
        <v>719</v>
      </c>
      <c r="E122" s="5"/>
      <c r="F122" t="str">
        <f t="shared" si="3"/>
        <v>ЦТП-27 мкр. А-6 "Аэропорт" г. Ижевск, ул. Союзная, 5Б</v>
      </c>
      <c r="G122">
        <f t="shared" si="2"/>
        <v>0</v>
      </c>
    </row>
    <row r="123" spans="1:7" ht="11.25" x14ac:dyDescent="0.15">
      <c r="A123" s="5" t="s">
        <v>720</v>
      </c>
      <c r="E123" s="5"/>
      <c r="F123" t="str">
        <f t="shared" si="3"/>
        <v>ЦТП-2 мкр. Культбаза-1 г. Ижевск, ул. Шишкина, 1</v>
      </c>
      <c r="G123">
        <f t="shared" si="2"/>
        <v>0</v>
      </c>
    </row>
    <row r="124" spans="1:7" ht="11.25" x14ac:dyDescent="0.15">
      <c r="A124" s="5" t="s">
        <v>721</v>
      </c>
      <c r="E124" s="5" t="s">
        <v>721</v>
      </c>
      <c r="G124">
        <f t="shared" si="2"/>
        <v>1</v>
      </c>
    </row>
    <row r="125" spans="1:7" ht="11.25" x14ac:dyDescent="0.15">
      <c r="A125" s="5" t="s">
        <v>722</v>
      </c>
      <c r="E125" s="5" t="s">
        <v>722</v>
      </c>
      <c r="G125">
        <f t="shared" si="2"/>
        <v>1</v>
      </c>
    </row>
    <row r="126" spans="1:7" ht="10.5" x14ac:dyDescent="0.15">
      <c r="A126" s="13" t="s">
        <v>260</v>
      </c>
      <c r="E126" s="13" t="s">
        <v>260</v>
      </c>
    </row>
    <row r="127" spans="1:7" ht="10.5" x14ac:dyDescent="0.15">
      <c r="A127" s="13" t="s">
        <v>493</v>
      </c>
      <c r="E127" s="13" t="s">
        <v>493</v>
      </c>
    </row>
    <row r="128" spans="1:7" ht="10.5" x14ac:dyDescent="0.15">
      <c r="A128" s="13" t="s">
        <v>257</v>
      </c>
      <c r="E128" s="13" t="s">
        <v>257</v>
      </c>
    </row>
    <row r="129" spans="1:5" ht="10.5" x14ac:dyDescent="0.15">
      <c r="A129" s="13" t="s">
        <v>258</v>
      </c>
      <c r="E129" s="13" t="s">
        <v>258</v>
      </c>
    </row>
    <row r="130" spans="1:5" ht="10.5" x14ac:dyDescent="0.15">
      <c r="A130" s="13" t="s">
        <v>259</v>
      </c>
      <c r="E130" s="13" t="s">
        <v>259</v>
      </c>
    </row>
    <row r="131" spans="1:5" ht="10.5" x14ac:dyDescent="0.15">
      <c r="A131" s="13" t="s">
        <v>256</v>
      </c>
      <c r="E131" s="13" t="s">
        <v>256</v>
      </c>
    </row>
    <row r="132" spans="1:5" ht="11.25" x14ac:dyDescent="0.2">
      <c r="A132" s="8" t="s">
        <v>492</v>
      </c>
      <c r="E132" s="8" t="s">
        <v>492</v>
      </c>
    </row>
  </sheetData>
  <autoFilter ref="G1:G132"/>
  <mergeCells count="2">
    <mergeCell ref="A2:A4"/>
    <mergeCell ref="E2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2"/>
  <sheetViews>
    <sheetView workbookViewId="0">
      <selection activeCell="C8" sqref="C8"/>
    </sheetView>
  </sheetViews>
  <sheetFormatPr defaultRowHeight="9" x14ac:dyDescent="0.15"/>
  <cols>
    <col min="1" max="1" width="82.59765625" customWidth="1"/>
    <col min="3" max="3" width="60.3984375" customWidth="1"/>
  </cols>
  <sheetData>
    <row r="1" spans="1:3" ht="12" x14ac:dyDescent="0.15">
      <c r="A1" s="1"/>
    </row>
    <row r="2" spans="1:3" x14ac:dyDescent="0.15">
      <c r="A2" s="60" t="s">
        <v>2</v>
      </c>
    </row>
    <row r="3" spans="1:3" x14ac:dyDescent="0.15">
      <c r="A3" s="58"/>
    </row>
    <row r="4" spans="1:3" x14ac:dyDescent="0.15">
      <c r="A4" s="59"/>
    </row>
    <row r="5" spans="1:3" ht="11.25" x14ac:dyDescent="0.15">
      <c r="A5" s="21" t="s">
        <v>602</v>
      </c>
    </row>
    <row r="6" spans="1:3" ht="11.25" x14ac:dyDescent="0.15">
      <c r="A6" s="21" t="s">
        <v>603</v>
      </c>
    </row>
    <row r="7" spans="1:3" ht="11.25" x14ac:dyDescent="0.15">
      <c r="A7" s="5" t="s">
        <v>604</v>
      </c>
      <c r="C7" t="s">
        <v>723</v>
      </c>
    </row>
    <row r="8" spans="1:3" ht="11.25" x14ac:dyDescent="0.15">
      <c r="A8" s="21" t="s">
        <v>605</v>
      </c>
    </row>
    <row r="9" spans="1:3" ht="11.25" x14ac:dyDescent="0.15">
      <c r="A9" s="21" t="s">
        <v>606</v>
      </c>
    </row>
    <row r="10" spans="1:3" ht="11.25" x14ac:dyDescent="0.15">
      <c r="A10" s="5" t="s">
        <v>607</v>
      </c>
      <c r="C10" t="s">
        <v>724</v>
      </c>
    </row>
    <row r="11" spans="1:3" ht="11.25" x14ac:dyDescent="0.15">
      <c r="A11" s="21" t="s">
        <v>608</v>
      </c>
    </row>
    <row r="12" spans="1:3" ht="11.25" x14ac:dyDescent="0.15">
      <c r="A12" s="5" t="s">
        <v>609</v>
      </c>
    </row>
    <row r="13" spans="1:3" ht="11.25" x14ac:dyDescent="0.15">
      <c r="A13" s="5" t="s">
        <v>610</v>
      </c>
      <c r="C13" t="s">
        <v>725</v>
      </c>
    </row>
    <row r="14" spans="1:3" ht="11.25" x14ac:dyDescent="0.15">
      <c r="A14" s="5" t="s">
        <v>611</v>
      </c>
    </row>
    <row r="15" spans="1:3" ht="11.25" x14ac:dyDescent="0.15">
      <c r="A15" s="5" t="s">
        <v>612</v>
      </c>
    </row>
    <row r="16" spans="1:3" ht="11.25" x14ac:dyDescent="0.15">
      <c r="A16" s="21" t="s">
        <v>613</v>
      </c>
    </row>
    <row r="17" spans="1:3" ht="11.25" x14ac:dyDescent="0.15">
      <c r="A17" s="21" t="s">
        <v>614</v>
      </c>
      <c r="C17" t="s">
        <v>726</v>
      </c>
    </row>
    <row r="18" spans="1:3" ht="11.25" x14ac:dyDescent="0.15">
      <c r="A18" s="5" t="s">
        <v>615</v>
      </c>
    </row>
    <row r="19" spans="1:3" ht="11.25" x14ac:dyDescent="0.15">
      <c r="A19" s="21" t="s">
        <v>616</v>
      </c>
      <c r="C19" t="s">
        <v>727</v>
      </c>
    </row>
    <row r="20" spans="1:3" ht="11.25" x14ac:dyDescent="0.15">
      <c r="A20" s="5" t="s">
        <v>617</v>
      </c>
    </row>
    <row r="21" spans="1:3" ht="11.25" x14ac:dyDescent="0.15">
      <c r="A21" s="5" t="s">
        <v>618</v>
      </c>
    </row>
    <row r="22" spans="1:3" ht="11.25" x14ac:dyDescent="0.15">
      <c r="A22" s="5" t="s">
        <v>619</v>
      </c>
    </row>
    <row r="23" spans="1:3" ht="11.25" x14ac:dyDescent="0.15">
      <c r="A23" s="21" t="s">
        <v>620</v>
      </c>
      <c r="C23" t="s">
        <v>728</v>
      </c>
    </row>
    <row r="24" spans="1:3" ht="11.25" x14ac:dyDescent="0.15">
      <c r="A24" s="5" t="s">
        <v>621</v>
      </c>
    </row>
    <row r="25" spans="1:3" ht="11.25" x14ac:dyDescent="0.15">
      <c r="A25" s="5" t="s">
        <v>622</v>
      </c>
    </row>
    <row r="26" spans="1:3" ht="11.25" x14ac:dyDescent="0.15">
      <c r="A26" s="21" t="s">
        <v>623</v>
      </c>
      <c r="C26" t="s">
        <v>729</v>
      </c>
    </row>
    <row r="27" spans="1:3" ht="11.25" x14ac:dyDescent="0.15">
      <c r="A27" s="5" t="s">
        <v>624</v>
      </c>
    </row>
    <row r="28" spans="1:3" ht="11.25" x14ac:dyDescent="0.15">
      <c r="A28" s="24" t="s">
        <v>625</v>
      </c>
    </row>
    <row r="29" spans="1:3" ht="11.25" x14ac:dyDescent="0.15">
      <c r="A29" s="5" t="s">
        <v>626</v>
      </c>
    </row>
    <row r="30" spans="1:3" ht="11.25" x14ac:dyDescent="0.15">
      <c r="A30" s="21" t="s">
        <v>627</v>
      </c>
      <c r="C30" t="s">
        <v>730</v>
      </c>
    </row>
    <row r="31" spans="1:3" ht="11.25" x14ac:dyDescent="0.15">
      <c r="A31" s="5" t="s">
        <v>628</v>
      </c>
    </row>
    <row r="32" spans="1:3" ht="11.25" x14ac:dyDescent="0.15">
      <c r="A32" s="5" t="s">
        <v>629</v>
      </c>
      <c r="C32" t="s">
        <v>731</v>
      </c>
    </row>
    <row r="33" spans="1:3" ht="11.25" x14ac:dyDescent="0.15">
      <c r="A33" s="21" t="s">
        <v>630</v>
      </c>
    </row>
    <row r="34" spans="1:3" ht="11.25" x14ac:dyDescent="0.15">
      <c r="A34" s="21" t="s">
        <v>631</v>
      </c>
      <c r="C34" t="s">
        <v>732</v>
      </c>
    </row>
    <row r="35" spans="1:3" ht="11.25" x14ac:dyDescent="0.15">
      <c r="A35" s="5" t="s">
        <v>632</v>
      </c>
    </row>
    <row r="36" spans="1:3" ht="11.25" x14ac:dyDescent="0.15">
      <c r="A36" s="21" t="s">
        <v>633</v>
      </c>
    </row>
    <row r="37" spans="1:3" ht="11.25" x14ac:dyDescent="0.15">
      <c r="A37" s="5" t="s">
        <v>634</v>
      </c>
    </row>
    <row r="38" spans="1:3" ht="11.25" x14ac:dyDescent="0.15">
      <c r="A38" s="21" t="s">
        <v>635</v>
      </c>
      <c r="C38" t="s">
        <v>733</v>
      </c>
    </row>
    <row r="39" spans="1:3" ht="11.25" x14ac:dyDescent="0.15">
      <c r="A39" s="21" t="s">
        <v>636</v>
      </c>
    </row>
    <row r="40" spans="1:3" ht="11.25" x14ac:dyDescent="0.15">
      <c r="A40" s="21" t="s">
        <v>637</v>
      </c>
      <c r="C40" t="s">
        <v>734</v>
      </c>
    </row>
    <row r="41" spans="1:3" ht="11.25" x14ac:dyDescent="0.15">
      <c r="A41" s="21" t="s">
        <v>638</v>
      </c>
    </row>
    <row r="42" spans="1:3" ht="11.25" x14ac:dyDescent="0.15">
      <c r="A42" s="21" t="s">
        <v>639</v>
      </c>
      <c r="C42" t="s">
        <v>735</v>
      </c>
    </row>
    <row r="43" spans="1:3" ht="11.25" x14ac:dyDescent="0.15">
      <c r="A43" s="21" t="s">
        <v>640</v>
      </c>
    </row>
    <row r="44" spans="1:3" ht="11.25" x14ac:dyDescent="0.15">
      <c r="A44" s="5" t="s">
        <v>641</v>
      </c>
    </row>
    <row r="45" spans="1:3" ht="11.25" x14ac:dyDescent="0.15">
      <c r="A45" s="21" t="s">
        <v>642</v>
      </c>
    </row>
    <row r="46" spans="1:3" ht="11.25" x14ac:dyDescent="0.15">
      <c r="A46" s="5" t="s">
        <v>643</v>
      </c>
    </row>
    <row r="47" spans="1:3" ht="11.25" x14ac:dyDescent="0.15">
      <c r="A47" s="21" t="s">
        <v>644</v>
      </c>
    </row>
    <row r="48" spans="1:3" ht="11.25" x14ac:dyDescent="0.15">
      <c r="A48" s="5" t="s">
        <v>645</v>
      </c>
      <c r="C48" t="s">
        <v>736</v>
      </c>
    </row>
    <row r="49" spans="1:3" ht="11.25" x14ac:dyDescent="0.15">
      <c r="A49" s="21" t="s">
        <v>646</v>
      </c>
    </row>
    <row r="50" spans="1:3" ht="11.25" x14ac:dyDescent="0.15">
      <c r="A50" s="21" t="s">
        <v>647</v>
      </c>
    </row>
    <row r="51" spans="1:3" ht="11.25" x14ac:dyDescent="0.15">
      <c r="A51" s="5" t="s">
        <v>648</v>
      </c>
    </row>
    <row r="52" spans="1:3" ht="11.25" x14ac:dyDescent="0.15">
      <c r="A52" s="5" t="s">
        <v>649</v>
      </c>
    </row>
    <row r="53" spans="1:3" ht="11.25" x14ac:dyDescent="0.15">
      <c r="A53" s="21" t="s">
        <v>650</v>
      </c>
      <c r="C53" t="s">
        <v>737</v>
      </c>
    </row>
    <row r="54" spans="1:3" ht="11.25" x14ac:dyDescent="0.15">
      <c r="A54" s="5" t="s">
        <v>651</v>
      </c>
    </row>
    <row r="55" spans="1:3" ht="11.25" x14ac:dyDescent="0.15">
      <c r="A55" s="21" t="s">
        <v>652</v>
      </c>
    </row>
    <row r="56" spans="1:3" ht="11.25" x14ac:dyDescent="0.15">
      <c r="A56" s="21" t="s">
        <v>653</v>
      </c>
      <c r="C56" t="s">
        <v>738</v>
      </c>
    </row>
    <row r="57" spans="1:3" ht="11.25" x14ac:dyDescent="0.15">
      <c r="A57" s="21" t="s">
        <v>654</v>
      </c>
    </row>
    <row r="58" spans="1:3" ht="11.25" x14ac:dyDescent="0.15">
      <c r="A58" s="21" t="s">
        <v>655</v>
      </c>
    </row>
    <row r="59" spans="1:3" ht="11.25" x14ac:dyDescent="0.15">
      <c r="A59" s="5" t="s">
        <v>656</v>
      </c>
      <c r="C59" t="s">
        <v>739</v>
      </c>
    </row>
    <row r="60" spans="1:3" ht="11.25" x14ac:dyDescent="0.15">
      <c r="A60" s="5" t="s">
        <v>657</v>
      </c>
    </row>
    <row r="61" spans="1:3" ht="11.25" x14ac:dyDescent="0.15">
      <c r="A61" s="5" t="s">
        <v>658</v>
      </c>
    </row>
    <row r="62" spans="1:3" ht="11.25" x14ac:dyDescent="0.15">
      <c r="A62" s="21" t="s">
        <v>659</v>
      </c>
    </row>
    <row r="63" spans="1:3" ht="11.25" x14ac:dyDescent="0.15">
      <c r="A63" s="5" t="s">
        <v>660</v>
      </c>
    </row>
    <row r="64" spans="1:3" ht="11.25" x14ac:dyDescent="0.15">
      <c r="A64" s="5" t="s">
        <v>661</v>
      </c>
    </row>
    <row r="65" spans="1:3" ht="11.25" x14ac:dyDescent="0.15">
      <c r="A65" s="5" t="s">
        <v>662</v>
      </c>
    </row>
    <row r="66" spans="1:3" ht="11.25" x14ac:dyDescent="0.15">
      <c r="A66" s="5" t="s">
        <v>663</v>
      </c>
      <c r="C66" t="s">
        <v>740</v>
      </c>
    </row>
    <row r="67" spans="1:3" ht="11.25" x14ac:dyDescent="0.15">
      <c r="A67" s="21" t="s">
        <v>664</v>
      </c>
    </row>
    <row r="68" spans="1:3" ht="11.25" x14ac:dyDescent="0.15">
      <c r="A68" s="5" t="s">
        <v>665</v>
      </c>
    </row>
    <row r="69" spans="1:3" ht="11.25" x14ac:dyDescent="0.15">
      <c r="A69" s="5" t="s">
        <v>666</v>
      </c>
      <c r="C69" t="s">
        <v>741</v>
      </c>
    </row>
    <row r="70" spans="1:3" ht="11.25" x14ac:dyDescent="0.15">
      <c r="A70" s="5" t="s">
        <v>667</v>
      </c>
    </row>
    <row r="71" spans="1:3" ht="11.25" x14ac:dyDescent="0.15">
      <c r="A71" s="5" t="s">
        <v>668</v>
      </c>
    </row>
    <row r="72" spans="1:3" ht="11.25" x14ac:dyDescent="0.15">
      <c r="A72" s="5" t="s">
        <v>669</v>
      </c>
    </row>
    <row r="73" spans="1:3" ht="11.25" x14ac:dyDescent="0.15">
      <c r="A73" s="21" t="s">
        <v>670</v>
      </c>
      <c r="C73" t="s">
        <v>742</v>
      </c>
    </row>
    <row r="74" spans="1:3" ht="11.25" x14ac:dyDescent="0.15">
      <c r="A74" s="21" t="s">
        <v>671</v>
      </c>
    </row>
    <row r="75" spans="1:3" ht="11.25" x14ac:dyDescent="0.15">
      <c r="A75" s="21" t="s">
        <v>672</v>
      </c>
    </row>
    <row r="76" spans="1:3" ht="11.25" x14ac:dyDescent="0.15">
      <c r="A76" s="5" t="s">
        <v>673</v>
      </c>
      <c r="C76" t="s">
        <v>743</v>
      </c>
    </row>
    <row r="77" spans="1:3" ht="11.25" x14ac:dyDescent="0.15">
      <c r="A77" s="5" t="s">
        <v>674</v>
      </c>
      <c r="C77" t="s">
        <v>744</v>
      </c>
    </row>
    <row r="78" spans="1:3" ht="11.25" x14ac:dyDescent="0.15">
      <c r="A78" s="5" t="s">
        <v>675</v>
      </c>
    </row>
    <row r="79" spans="1:3" ht="11.25" x14ac:dyDescent="0.15">
      <c r="A79" s="21" t="s">
        <v>676</v>
      </c>
    </row>
    <row r="80" spans="1:3" ht="11.25" x14ac:dyDescent="0.15">
      <c r="A80" s="21" t="s">
        <v>677</v>
      </c>
      <c r="C80" t="s">
        <v>745</v>
      </c>
    </row>
    <row r="81" spans="1:3" ht="11.25" x14ac:dyDescent="0.15">
      <c r="A81" s="21" t="s">
        <v>678</v>
      </c>
    </row>
    <row r="82" spans="1:3" ht="11.25" x14ac:dyDescent="0.15">
      <c r="A82" s="21" t="s">
        <v>679</v>
      </c>
    </row>
    <row r="83" spans="1:3" ht="11.25" x14ac:dyDescent="0.15">
      <c r="A83" s="5" t="s">
        <v>680</v>
      </c>
    </row>
    <row r="84" spans="1:3" ht="11.25" x14ac:dyDescent="0.15">
      <c r="A84" s="5" t="s">
        <v>681</v>
      </c>
      <c r="C84" t="s">
        <v>746</v>
      </c>
    </row>
    <row r="85" spans="1:3" ht="11.25" x14ac:dyDescent="0.15">
      <c r="A85" s="21" t="s">
        <v>682</v>
      </c>
      <c r="C85" t="s">
        <v>747</v>
      </c>
    </row>
    <row r="86" spans="1:3" ht="11.25" x14ac:dyDescent="0.15">
      <c r="A86" s="5" t="s">
        <v>683</v>
      </c>
      <c r="C86" t="s">
        <v>748</v>
      </c>
    </row>
    <row r="87" spans="1:3" ht="11.25" x14ac:dyDescent="0.15">
      <c r="A87" s="5" t="s">
        <v>684</v>
      </c>
      <c r="C87" t="s">
        <v>749</v>
      </c>
    </row>
    <row r="88" spans="1:3" ht="11.25" x14ac:dyDescent="0.15">
      <c r="A88" s="5" t="s">
        <v>685</v>
      </c>
      <c r="C88" t="s">
        <v>750</v>
      </c>
    </row>
    <row r="89" spans="1:3" ht="11.25" x14ac:dyDescent="0.15">
      <c r="A89" s="5" t="s">
        <v>686</v>
      </c>
      <c r="C89" t="s">
        <v>751</v>
      </c>
    </row>
    <row r="90" spans="1:3" ht="11.25" x14ac:dyDescent="0.15">
      <c r="A90" s="21" t="s">
        <v>687</v>
      </c>
      <c r="C90" t="s">
        <v>752</v>
      </c>
    </row>
    <row r="91" spans="1:3" ht="11.25" x14ac:dyDescent="0.15">
      <c r="A91" s="21" t="s">
        <v>688</v>
      </c>
      <c r="C91" t="s">
        <v>753</v>
      </c>
    </row>
    <row r="92" spans="1:3" ht="11.25" x14ac:dyDescent="0.15">
      <c r="A92" s="21" t="s">
        <v>689</v>
      </c>
      <c r="C92" t="s">
        <v>754</v>
      </c>
    </row>
    <row r="93" spans="1:3" ht="11.25" x14ac:dyDescent="0.15">
      <c r="A93" s="5" t="s">
        <v>690</v>
      </c>
      <c r="C93" t="s">
        <v>755</v>
      </c>
    </row>
    <row r="94" spans="1:3" ht="11.25" x14ac:dyDescent="0.15">
      <c r="A94" s="21" t="s">
        <v>691</v>
      </c>
      <c r="C94" t="s">
        <v>756</v>
      </c>
    </row>
    <row r="95" spans="1:3" ht="11.25" x14ac:dyDescent="0.15">
      <c r="A95" s="21" t="s">
        <v>692</v>
      </c>
      <c r="C95" t="s">
        <v>757</v>
      </c>
    </row>
    <row r="96" spans="1:3" ht="11.25" x14ac:dyDescent="0.15">
      <c r="A96" s="5" t="s">
        <v>693</v>
      </c>
      <c r="C96" t="s">
        <v>758</v>
      </c>
    </row>
    <row r="97" spans="1:3" ht="11.25" x14ac:dyDescent="0.15">
      <c r="A97" s="21" t="s">
        <v>694</v>
      </c>
      <c r="C97" t="s">
        <v>759</v>
      </c>
    </row>
    <row r="98" spans="1:3" ht="11.25" x14ac:dyDescent="0.15">
      <c r="A98" s="5" t="s">
        <v>695</v>
      </c>
      <c r="C98" t="s">
        <v>760</v>
      </c>
    </row>
    <row r="99" spans="1:3" ht="11.25" x14ac:dyDescent="0.15">
      <c r="A99" s="5" t="s">
        <v>696</v>
      </c>
      <c r="C99" t="s">
        <v>761</v>
      </c>
    </row>
    <row r="100" spans="1:3" ht="11.25" x14ac:dyDescent="0.15">
      <c r="A100" s="5" t="s">
        <v>697</v>
      </c>
      <c r="C100" t="s">
        <v>762</v>
      </c>
    </row>
    <row r="101" spans="1:3" ht="11.25" x14ac:dyDescent="0.15">
      <c r="A101" s="5" t="s">
        <v>698</v>
      </c>
      <c r="C101" t="s">
        <v>763</v>
      </c>
    </row>
    <row r="102" spans="1:3" ht="11.25" x14ac:dyDescent="0.15">
      <c r="A102" s="5" t="s">
        <v>699</v>
      </c>
      <c r="C102" t="s">
        <v>764</v>
      </c>
    </row>
    <row r="103" spans="1:3" ht="11.25" x14ac:dyDescent="0.15">
      <c r="A103" s="5" t="s">
        <v>700</v>
      </c>
      <c r="C103" t="s">
        <v>765</v>
      </c>
    </row>
    <row r="104" spans="1:3" ht="11.25" x14ac:dyDescent="0.15">
      <c r="A104" s="5" t="s">
        <v>701</v>
      </c>
      <c r="C104" t="s">
        <v>766</v>
      </c>
    </row>
    <row r="105" spans="1:3" ht="11.25" x14ac:dyDescent="0.15">
      <c r="A105" s="5" t="s">
        <v>702</v>
      </c>
      <c r="C105" t="s">
        <v>767</v>
      </c>
    </row>
    <row r="106" spans="1:3" ht="11.25" x14ac:dyDescent="0.15">
      <c r="A106" s="5" t="s">
        <v>703</v>
      </c>
      <c r="C106" t="s">
        <v>768</v>
      </c>
    </row>
    <row r="107" spans="1:3" ht="11.25" x14ac:dyDescent="0.15">
      <c r="A107" s="5" t="s">
        <v>704</v>
      </c>
      <c r="C107" t="s">
        <v>769</v>
      </c>
    </row>
    <row r="108" spans="1:3" ht="11.25" x14ac:dyDescent="0.15">
      <c r="A108" s="5" t="s">
        <v>705</v>
      </c>
      <c r="C108" t="s">
        <v>770</v>
      </c>
    </row>
    <row r="109" spans="1:3" ht="11.25" x14ac:dyDescent="0.15">
      <c r="A109" s="5" t="s">
        <v>706</v>
      </c>
      <c r="C109" t="s">
        <v>771</v>
      </c>
    </row>
    <row r="110" spans="1:3" ht="11.25" x14ac:dyDescent="0.15">
      <c r="A110" s="5" t="s">
        <v>707</v>
      </c>
      <c r="C110" t="s">
        <v>772</v>
      </c>
    </row>
    <row r="111" spans="1:3" ht="11.25" x14ac:dyDescent="0.15">
      <c r="A111" s="5" t="s">
        <v>708</v>
      </c>
      <c r="C111" t="s">
        <v>773</v>
      </c>
    </row>
    <row r="112" spans="1:3" ht="11.25" x14ac:dyDescent="0.15">
      <c r="A112" s="5" t="s">
        <v>709</v>
      </c>
      <c r="C112" t="s">
        <v>774</v>
      </c>
    </row>
    <row r="113" spans="1:3" ht="11.25" x14ac:dyDescent="0.15">
      <c r="A113" s="5" t="s">
        <v>710</v>
      </c>
      <c r="C113" t="s">
        <v>775</v>
      </c>
    </row>
    <row r="114" spans="1:3" ht="22.5" x14ac:dyDescent="0.15">
      <c r="A114" s="5" t="s">
        <v>711</v>
      </c>
      <c r="C114" t="s">
        <v>776</v>
      </c>
    </row>
    <row r="115" spans="1:3" ht="11.25" x14ac:dyDescent="0.15">
      <c r="A115" s="5" t="s">
        <v>712</v>
      </c>
      <c r="C115" t="s">
        <v>777</v>
      </c>
    </row>
    <row r="116" spans="1:3" ht="11.25" x14ac:dyDescent="0.15">
      <c r="A116" s="5" t="s">
        <v>713</v>
      </c>
      <c r="C116" t="s">
        <v>778</v>
      </c>
    </row>
    <row r="117" spans="1:3" ht="11.25" x14ac:dyDescent="0.15">
      <c r="A117" s="5" t="s">
        <v>714</v>
      </c>
      <c r="C117" t="s">
        <v>779</v>
      </c>
    </row>
    <row r="118" spans="1:3" ht="11.25" x14ac:dyDescent="0.15">
      <c r="A118" s="5" t="s">
        <v>715</v>
      </c>
      <c r="C118" t="s">
        <v>780</v>
      </c>
    </row>
    <row r="119" spans="1:3" ht="11.25" x14ac:dyDescent="0.15">
      <c r="A119" s="5" t="s">
        <v>716</v>
      </c>
      <c r="C119" t="s">
        <v>781</v>
      </c>
    </row>
    <row r="120" spans="1:3" ht="11.25" x14ac:dyDescent="0.15">
      <c r="A120" s="5" t="s">
        <v>717</v>
      </c>
      <c r="C120" t="s">
        <v>782</v>
      </c>
    </row>
    <row r="121" spans="1:3" ht="11.25" x14ac:dyDescent="0.15">
      <c r="A121" s="5" t="s">
        <v>718</v>
      </c>
      <c r="C121" t="s">
        <v>783</v>
      </c>
    </row>
    <row r="122" spans="1:3" ht="11.25" x14ac:dyDescent="0.15">
      <c r="A122" s="5" t="s">
        <v>719</v>
      </c>
      <c r="C122" t="s">
        <v>784</v>
      </c>
    </row>
    <row r="123" spans="1:3" ht="11.25" x14ac:dyDescent="0.15">
      <c r="A123" s="5" t="s">
        <v>720</v>
      </c>
      <c r="C123" t="s">
        <v>785</v>
      </c>
    </row>
    <row r="124" spans="1:3" ht="11.25" x14ac:dyDescent="0.15">
      <c r="A124" s="5" t="s">
        <v>721</v>
      </c>
    </row>
    <row r="125" spans="1:3" ht="11.25" x14ac:dyDescent="0.15">
      <c r="A125" s="5" t="s">
        <v>722</v>
      </c>
    </row>
    <row r="126" spans="1:3" ht="10.5" x14ac:dyDescent="0.15">
      <c r="A126" s="13" t="s">
        <v>260</v>
      </c>
    </row>
    <row r="127" spans="1:3" ht="10.5" x14ac:dyDescent="0.15">
      <c r="A127" s="13" t="s">
        <v>493</v>
      </c>
    </row>
    <row r="128" spans="1:3" ht="10.5" x14ac:dyDescent="0.15">
      <c r="A128" s="13" t="s">
        <v>257</v>
      </c>
    </row>
    <row r="129" spans="1:1" ht="10.5" x14ac:dyDescent="0.15">
      <c r="A129" s="13" t="s">
        <v>258</v>
      </c>
    </row>
    <row r="130" spans="1:1" ht="10.5" x14ac:dyDescent="0.15">
      <c r="A130" s="13" t="s">
        <v>259</v>
      </c>
    </row>
    <row r="131" spans="1:1" ht="10.5" x14ac:dyDescent="0.15">
      <c r="A131" s="13" t="s">
        <v>256</v>
      </c>
    </row>
    <row r="132" spans="1:1" ht="11.25" x14ac:dyDescent="0.2">
      <c r="A132" s="8" t="s">
        <v>492</v>
      </c>
    </row>
  </sheetData>
  <mergeCells count="1">
    <mergeCell ref="A2: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2"/>
  <sheetViews>
    <sheetView workbookViewId="0">
      <selection activeCell="B2" sqref="B2:B4"/>
    </sheetView>
  </sheetViews>
  <sheetFormatPr defaultRowHeight="9" x14ac:dyDescent="0.15"/>
  <cols>
    <col min="2" max="2" width="82.59765625" customWidth="1"/>
    <col min="3" max="3" width="69.796875" customWidth="1"/>
  </cols>
  <sheetData>
    <row r="1" spans="2:3" ht="12" x14ac:dyDescent="0.15">
      <c r="B1" s="1"/>
    </row>
    <row r="2" spans="2:3" ht="9" customHeight="1" x14ac:dyDescent="0.15">
      <c r="B2" s="60" t="s">
        <v>2</v>
      </c>
      <c r="C2" s="60" t="s">
        <v>2</v>
      </c>
    </row>
    <row r="3" spans="2:3" ht="9" customHeight="1" x14ac:dyDescent="0.15">
      <c r="B3" s="58"/>
      <c r="C3" s="58"/>
    </row>
    <row r="4" spans="2:3" ht="9" customHeight="1" x14ac:dyDescent="0.15">
      <c r="B4" s="59"/>
      <c r="C4" s="59"/>
    </row>
    <row r="5" spans="2:3" ht="11.25" x14ac:dyDescent="0.15">
      <c r="B5" s="21" t="s">
        <v>602</v>
      </c>
    </row>
    <row r="6" spans="2:3" ht="11.25" x14ac:dyDescent="0.15">
      <c r="B6" s="21" t="s">
        <v>603</v>
      </c>
    </row>
    <row r="7" spans="2:3" ht="11.25" x14ac:dyDescent="0.15">
      <c r="B7" s="5"/>
      <c r="C7" t="s">
        <v>604</v>
      </c>
    </row>
    <row r="8" spans="2:3" ht="11.25" x14ac:dyDescent="0.15">
      <c r="B8" s="21" t="s">
        <v>605</v>
      </c>
    </row>
    <row r="9" spans="2:3" ht="11.25" x14ac:dyDescent="0.15">
      <c r="B9" s="21" t="s">
        <v>606</v>
      </c>
    </row>
    <row r="10" spans="2:3" ht="11.25" x14ac:dyDescent="0.15">
      <c r="B10" s="5"/>
      <c r="C10" t="s">
        <v>607</v>
      </c>
    </row>
    <row r="11" spans="2:3" ht="11.25" x14ac:dyDescent="0.15">
      <c r="B11" s="21" t="s">
        <v>608</v>
      </c>
    </row>
    <row r="12" spans="2:3" ht="11.25" x14ac:dyDescent="0.15">
      <c r="B12" s="5" t="s">
        <v>609</v>
      </c>
    </row>
    <row r="13" spans="2:3" ht="11.25" x14ac:dyDescent="0.15">
      <c r="B13" s="5"/>
      <c r="C13" t="s">
        <v>610</v>
      </c>
    </row>
    <row r="14" spans="2:3" ht="11.25" x14ac:dyDescent="0.15">
      <c r="B14" s="5" t="s">
        <v>611</v>
      </c>
    </row>
    <row r="15" spans="2:3" ht="11.25" x14ac:dyDescent="0.15">
      <c r="B15" s="5" t="s">
        <v>612</v>
      </c>
    </row>
    <row r="16" spans="2:3" ht="11.25" x14ac:dyDescent="0.15">
      <c r="B16" s="21" t="s">
        <v>613</v>
      </c>
    </row>
    <row r="17" spans="2:3" ht="11.25" x14ac:dyDescent="0.15">
      <c r="B17" s="21"/>
      <c r="C17" t="s">
        <v>614</v>
      </c>
    </row>
    <row r="18" spans="2:3" ht="11.25" x14ac:dyDescent="0.15">
      <c r="B18" s="5" t="s">
        <v>615</v>
      </c>
    </row>
    <row r="19" spans="2:3" ht="11.25" x14ac:dyDescent="0.15">
      <c r="B19" s="21"/>
      <c r="C19" t="s">
        <v>616</v>
      </c>
    </row>
    <row r="20" spans="2:3" ht="11.25" x14ac:dyDescent="0.15">
      <c r="B20" s="5" t="s">
        <v>617</v>
      </c>
    </row>
    <row r="21" spans="2:3" ht="11.25" x14ac:dyDescent="0.15">
      <c r="B21" s="5" t="s">
        <v>618</v>
      </c>
    </row>
    <row r="22" spans="2:3" ht="11.25" x14ac:dyDescent="0.15">
      <c r="B22" s="5" t="s">
        <v>619</v>
      </c>
    </row>
    <row r="23" spans="2:3" ht="11.25" x14ac:dyDescent="0.15">
      <c r="B23" s="21"/>
      <c r="C23" t="s">
        <v>620</v>
      </c>
    </row>
    <row r="24" spans="2:3" ht="11.25" x14ac:dyDescent="0.15">
      <c r="B24" s="5" t="s">
        <v>621</v>
      </c>
    </row>
    <row r="25" spans="2:3" ht="11.25" x14ac:dyDescent="0.15">
      <c r="B25" s="5" t="s">
        <v>622</v>
      </c>
    </row>
    <row r="26" spans="2:3" ht="11.25" x14ac:dyDescent="0.15">
      <c r="B26" s="21"/>
      <c r="C26" t="s">
        <v>623</v>
      </c>
    </row>
    <row r="27" spans="2:3" ht="11.25" x14ac:dyDescent="0.15">
      <c r="B27" s="5" t="s">
        <v>624</v>
      </c>
    </row>
    <row r="28" spans="2:3" ht="11.25" x14ac:dyDescent="0.15">
      <c r="B28" s="24" t="s">
        <v>625</v>
      </c>
    </row>
    <row r="29" spans="2:3" ht="11.25" x14ac:dyDescent="0.15">
      <c r="B29" s="5" t="s">
        <v>626</v>
      </c>
    </row>
    <row r="30" spans="2:3" ht="11.25" x14ac:dyDescent="0.15">
      <c r="B30" s="21"/>
      <c r="C30" t="s">
        <v>627</v>
      </c>
    </row>
    <row r="31" spans="2:3" ht="11.25" x14ac:dyDescent="0.15">
      <c r="B31" s="5" t="s">
        <v>628</v>
      </c>
    </row>
    <row r="32" spans="2:3" ht="11.25" x14ac:dyDescent="0.15">
      <c r="B32" s="5"/>
      <c r="C32" t="s">
        <v>629</v>
      </c>
    </row>
    <row r="33" spans="2:3" ht="11.25" x14ac:dyDescent="0.15">
      <c r="B33" s="21" t="s">
        <v>630</v>
      </c>
    </row>
    <row r="34" spans="2:3" ht="11.25" x14ac:dyDescent="0.15">
      <c r="B34" s="21"/>
      <c r="C34" t="s">
        <v>631</v>
      </c>
    </row>
    <row r="35" spans="2:3" ht="11.25" x14ac:dyDescent="0.15">
      <c r="B35" s="5" t="s">
        <v>632</v>
      </c>
    </row>
    <row r="36" spans="2:3" ht="11.25" x14ac:dyDescent="0.15">
      <c r="B36" s="21" t="s">
        <v>633</v>
      </c>
    </row>
    <row r="37" spans="2:3" ht="11.25" x14ac:dyDescent="0.15">
      <c r="B37" s="5" t="s">
        <v>634</v>
      </c>
    </row>
    <row r="38" spans="2:3" ht="11.25" x14ac:dyDescent="0.15">
      <c r="B38" s="21"/>
      <c r="C38" t="s">
        <v>635</v>
      </c>
    </row>
    <row r="39" spans="2:3" ht="11.25" x14ac:dyDescent="0.15">
      <c r="B39" s="21" t="s">
        <v>636</v>
      </c>
    </row>
    <row r="40" spans="2:3" ht="11.25" x14ac:dyDescent="0.15">
      <c r="B40" s="21"/>
      <c r="C40" t="s">
        <v>637</v>
      </c>
    </row>
    <row r="41" spans="2:3" ht="11.25" x14ac:dyDescent="0.15">
      <c r="B41" s="21" t="s">
        <v>638</v>
      </c>
    </row>
    <row r="42" spans="2:3" ht="11.25" x14ac:dyDescent="0.15">
      <c r="B42" s="21"/>
      <c r="C42" t="s">
        <v>639</v>
      </c>
    </row>
    <row r="43" spans="2:3" ht="11.25" x14ac:dyDescent="0.15">
      <c r="B43" s="21" t="s">
        <v>640</v>
      </c>
    </row>
    <row r="44" spans="2:3" ht="11.25" x14ac:dyDescent="0.15">
      <c r="B44" s="5" t="s">
        <v>641</v>
      </c>
    </row>
    <row r="45" spans="2:3" ht="11.25" x14ac:dyDescent="0.15">
      <c r="B45" s="21" t="s">
        <v>642</v>
      </c>
    </row>
    <row r="46" spans="2:3" ht="11.25" x14ac:dyDescent="0.15">
      <c r="B46" s="5" t="s">
        <v>643</v>
      </c>
    </row>
    <row r="47" spans="2:3" ht="11.25" x14ac:dyDescent="0.15">
      <c r="B47" s="21" t="s">
        <v>644</v>
      </c>
    </row>
    <row r="48" spans="2:3" ht="11.25" x14ac:dyDescent="0.15">
      <c r="B48" s="5"/>
      <c r="C48" t="s">
        <v>645</v>
      </c>
    </row>
    <row r="49" spans="2:3" ht="11.25" x14ac:dyDescent="0.15">
      <c r="B49" s="21" t="s">
        <v>646</v>
      </c>
    </row>
    <row r="50" spans="2:3" ht="11.25" x14ac:dyDescent="0.15">
      <c r="B50" s="21" t="s">
        <v>647</v>
      </c>
    </row>
    <row r="51" spans="2:3" ht="11.25" x14ac:dyDescent="0.15">
      <c r="B51" s="5" t="s">
        <v>648</v>
      </c>
    </row>
    <row r="52" spans="2:3" ht="11.25" x14ac:dyDescent="0.15">
      <c r="B52" s="5" t="s">
        <v>649</v>
      </c>
    </row>
    <row r="53" spans="2:3" ht="11.25" x14ac:dyDescent="0.15">
      <c r="B53" s="21"/>
      <c r="C53" t="s">
        <v>650</v>
      </c>
    </row>
    <row r="54" spans="2:3" ht="11.25" x14ac:dyDescent="0.15">
      <c r="B54" s="5" t="s">
        <v>651</v>
      </c>
    </row>
    <row r="55" spans="2:3" ht="11.25" x14ac:dyDescent="0.15">
      <c r="B55" s="21" t="s">
        <v>652</v>
      </c>
    </row>
    <row r="56" spans="2:3" ht="11.25" x14ac:dyDescent="0.15">
      <c r="B56" s="21"/>
      <c r="C56" t="s">
        <v>653</v>
      </c>
    </row>
    <row r="57" spans="2:3" ht="11.25" x14ac:dyDescent="0.15">
      <c r="B57" s="21" t="s">
        <v>654</v>
      </c>
    </row>
    <row r="58" spans="2:3" ht="11.25" x14ac:dyDescent="0.15">
      <c r="B58" s="21" t="s">
        <v>655</v>
      </c>
    </row>
    <row r="59" spans="2:3" ht="11.25" x14ac:dyDescent="0.15">
      <c r="B59" s="5"/>
      <c r="C59" t="s">
        <v>656</v>
      </c>
    </row>
    <row r="60" spans="2:3" ht="11.25" x14ac:dyDescent="0.15">
      <c r="B60" s="5" t="s">
        <v>657</v>
      </c>
    </row>
    <row r="61" spans="2:3" ht="11.25" x14ac:dyDescent="0.15">
      <c r="B61" s="5" t="s">
        <v>658</v>
      </c>
    </row>
    <row r="62" spans="2:3" ht="11.25" x14ac:dyDescent="0.15">
      <c r="B62" s="21" t="s">
        <v>659</v>
      </c>
    </row>
    <row r="63" spans="2:3" ht="11.25" x14ac:dyDescent="0.15">
      <c r="B63" s="5" t="s">
        <v>660</v>
      </c>
    </row>
    <row r="64" spans="2:3" ht="11.25" x14ac:dyDescent="0.15">
      <c r="B64" s="5" t="s">
        <v>661</v>
      </c>
    </row>
    <row r="65" spans="2:3" ht="11.25" x14ac:dyDescent="0.15">
      <c r="B65" s="5" t="s">
        <v>662</v>
      </c>
    </row>
    <row r="66" spans="2:3" ht="11.25" x14ac:dyDescent="0.15">
      <c r="B66" s="5"/>
      <c r="C66" t="s">
        <v>663</v>
      </c>
    </row>
    <row r="67" spans="2:3" ht="11.25" x14ac:dyDescent="0.15">
      <c r="B67" s="21" t="s">
        <v>664</v>
      </c>
    </row>
    <row r="68" spans="2:3" ht="11.25" x14ac:dyDescent="0.15">
      <c r="B68" s="5" t="s">
        <v>665</v>
      </c>
    </row>
    <row r="69" spans="2:3" ht="11.25" x14ac:dyDescent="0.15">
      <c r="B69" s="5"/>
      <c r="C69" t="s">
        <v>666</v>
      </c>
    </row>
    <row r="70" spans="2:3" ht="11.25" x14ac:dyDescent="0.15">
      <c r="B70" s="5" t="s">
        <v>667</v>
      </c>
    </row>
    <row r="71" spans="2:3" ht="11.25" x14ac:dyDescent="0.15">
      <c r="B71" s="5" t="s">
        <v>668</v>
      </c>
    </row>
    <row r="72" spans="2:3" ht="11.25" x14ac:dyDescent="0.15">
      <c r="B72" s="5" t="s">
        <v>669</v>
      </c>
    </row>
    <row r="73" spans="2:3" ht="11.25" x14ac:dyDescent="0.15">
      <c r="B73" s="21"/>
      <c r="C73" t="s">
        <v>670</v>
      </c>
    </row>
    <row r="74" spans="2:3" ht="11.25" x14ac:dyDescent="0.15">
      <c r="B74" s="21" t="s">
        <v>671</v>
      </c>
    </row>
    <row r="75" spans="2:3" ht="11.25" x14ac:dyDescent="0.15">
      <c r="B75" s="21" t="s">
        <v>672</v>
      </c>
    </row>
    <row r="76" spans="2:3" ht="11.25" x14ac:dyDescent="0.15">
      <c r="B76" s="5"/>
      <c r="C76" t="s">
        <v>673</v>
      </c>
    </row>
    <row r="77" spans="2:3" ht="11.25" x14ac:dyDescent="0.15">
      <c r="B77" s="5"/>
      <c r="C77" t="s">
        <v>674</v>
      </c>
    </row>
    <row r="78" spans="2:3" ht="11.25" x14ac:dyDescent="0.15">
      <c r="B78" s="5" t="s">
        <v>675</v>
      </c>
    </row>
    <row r="79" spans="2:3" ht="11.25" x14ac:dyDescent="0.15">
      <c r="B79" s="21" t="s">
        <v>676</v>
      </c>
    </row>
    <row r="80" spans="2:3" ht="11.25" x14ac:dyDescent="0.15">
      <c r="B80" s="21"/>
      <c r="C80" t="s">
        <v>677</v>
      </c>
    </row>
    <row r="81" spans="2:3" ht="11.25" x14ac:dyDescent="0.15">
      <c r="B81" s="21" t="s">
        <v>678</v>
      </c>
    </row>
    <row r="82" spans="2:3" ht="11.25" x14ac:dyDescent="0.15">
      <c r="B82" s="21" t="s">
        <v>679</v>
      </c>
    </row>
    <row r="83" spans="2:3" ht="11.25" x14ac:dyDescent="0.15">
      <c r="B83" s="5" t="s">
        <v>680</v>
      </c>
    </row>
    <row r="84" spans="2:3" ht="11.25" x14ac:dyDescent="0.15">
      <c r="B84" s="5"/>
      <c r="C84" t="s">
        <v>681</v>
      </c>
    </row>
    <row r="85" spans="2:3" ht="11.25" x14ac:dyDescent="0.15">
      <c r="B85" s="21"/>
      <c r="C85" t="s">
        <v>682</v>
      </c>
    </row>
    <row r="86" spans="2:3" ht="11.25" x14ac:dyDescent="0.15">
      <c r="B86" s="5"/>
      <c r="C86" t="s">
        <v>683</v>
      </c>
    </row>
    <row r="87" spans="2:3" ht="11.25" x14ac:dyDescent="0.15">
      <c r="B87" s="5"/>
      <c r="C87" t="s">
        <v>684</v>
      </c>
    </row>
    <row r="88" spans="2:3" ht="11.25" x14ac:dyDescent="0.15">
      <c r="B88" s="5"/>
      <c r="C88" t="s">
        <v>685</v>
      </c>
    </row>
    <row r="89" spans="2:3" ht="11.25" x14ac:dyDescent="0.15">
      <c r="B89" s="5"/>
      <c r="C89" t="s">
        <v>686</v>
      </c>
    </row>
    <row r="90" spans="2:3" ht="11.25" x14ac:dyDescent="0.15">
      <c r="B90" s="21"/>
      <c r="C90" t="s">
        <v>687</v>
      </c>
    </row>
    <row r="91" spans="2:3" ht="11.25" x14ac:dyDescent="0.15">
      <c r="B91" s="21"/>
      <c r="C91" t="s">
        <v>688</v>
      </c>
    </row>
    <row r="92" spans="2:3" ht="11.25" x14ac:dyDescent="0.15">
      <c r="B92" s="21"/>
      <c r="C92" t="s">
        <v>689</v>
      </c>
    </row>
    <row r="93" spans="2:3" ht="11.25" x14ac:dyDescent="0.15">
      <c r="B93" s="5"/>
      <c r="C93" t="s">
        <v>690</v>
      </c>
    </row>
    <row r="94" spans="2:3" ht="11.25" x14ac:dyDescent="0.15">
      <c r="B94" s="21"/>
      <c r="C94" t="s">
        <v>691</v>
      </c>
    </row>
    <row r="95" spans="2:3" ht="11.25" x14ac:dyDescent="0.15">
      <c r="B95" s="21"/>
      <c r="C95" t="s">
        <v>692</v>
      </c>
    </row>
    <row r="96" spans="2:3" ht="11.25" x14ac:dyDescent="0.15">
      <c r="B96" s="5"/>
      <c r="C96" t="s">
        <v>693</v>
      </c>
    </row>
    <row r="97" spans="2:3" ht="11.25" x14ac:dyDescent="0.15">
      <c r="B97" s="21"/>
      <c r="C97" t="s">
        <v>694</v>
      </c>
    </row>
    <row r="98" spans="2:3" ht="11.25" x14ac:dyDescent="0.15">
      <c r="B98" s="5"/>
      <c r="C98" t="s">
        <v>695</v>
      </c>
    </row>
    <row r="99" spans="2:3" ht="11.25" x14ac:dyDescent="0.15">
      <c r="B99" s="5"/>
      <c r="C99" t="s">
        <v>696</v>
      </c>
    </row>
    <row r="100" spans="2:3" ht="11.25" x14ac:dyDescent="0.15">
      <c r="B100" s="5"/>
      <c r="C100" t="s">
        <v>697</v>
      </c>
    </row>
    <row r="101" spans="2:3" ht="11.25" x14ac:dyDescent="0.15">
      <c r="B101" s="5"/>
      <c r="C101" t="s">
        <v>698</v>
      </c>
    </row>
    <row r="102" spans="2:3" ht="11.25" x14ac:dyDescent="0.15">
      <c r="B102" s="5"/>
      <c r="C102" t="s">
        <v>699</v>
      </c>
    </row>
    <row r="103" spans="2:3" ht="11.25" x14ac:dyDescent="0.15">
      <c r="B103" s="5"/>
      <c r="C103" t="s">
        <v>700</v>
      </c>
    </row>
    <row r="104" spans="2:3" ht="11.25" x14ac:dyDescent="0.15">
      <c r="B104" s="5"/>
      <c r="C104" t="s">
        <v>701</v>
      </c>
    </row>
    <row r="105" spans="2:3" ht="11.25" x14ac:dyDescent="0.15">
      <c r="B105" s="5"/>
      <c r="C105" t="s">
        <v>702</v>
      </c>
    </row>
    <row r="106" spans="2:3" ht="11.25" x14ac:dyDescent="0.15">
      <c r="B106" s="5"/>
      <c r="C106" t="s">
        <v>703</v>
      </c>
    </row>
    <row r="107" spans="2:3" ht="11.25" x14ac:dyDescent="0.15">
      <c r="B107" s="5"/>
      <c r="C107" t="s">
        <v>704</v>
      </c>
    </row>
    <row r="108" spans="2:3" ht="11.25" x14ac:dyDescent="0.15">
      <c r="B108" s="5"/>
      <c r="C108" t="s">
        <v>705</v>
      </c>
    </row>
    <row r="109" spans="2:3" ht="11.25" x14ac:dyDescent="0.15">
      <c r="B109" s="5"/>
      <c r="C109" t="s">
        <v>706</v>
      </c>
    </row>
    <row r="110" spans="2:3" ht="11.25" x14ac:dyDescent="0.15">
      <c r="B110" s="5"/>
      <c r="C110" t="s">
        <v>707</v>
      </c>
    </row>
    <row r="111" spans="2:3" ht="11.25" x14ac:dyDescent="0.15">
      <c r="B111" s="5"/>
      <c r="C111" t="s">
        <v>708</v>
      </c>
    </row>
    <row r="112" spans="2:3" ht="11.25" x14ac:dyDescent="0.15">
      <c r="B112" s="5"/>
      <c r="C112" t="s">
        <v>709</v>
      </c>
    </row>
    <row r="113" spans="2:3" ht="11.25" x14ac:dyDescent="0.15">
      <c r="B113" s="5"/>
      <c r="C113" t="s">
        <v>710</v>
      </c>
    </row>
    <row r="114" spans="2:3" ht="11.25" x14ac:dyDescent="0.15">
      <c r="B114" s="5"/>
      <c r="C114" t="s">
        <v>711</v>
      </c>
    </row>
    <row r="115" spans="2:3" ht="11.25" x14ac:dyDescent="0.15">
      <c r="B115" s="5"/>
      <c r="C115" t="s">
        <v>712</v>
      </c>
    </row>
    <row r="116" spans="2:3" ht="11.25" x14ac:dyDescent="0.15">
      <c r="B116" s="5"/>
      <c r="C116" t="s">
        <v>713</v>
      </c>
    </row>
    <row r="117" spans="2:3" ht="11.25" x14ac:dyDescent="0.15">
      <c r="B117" s="5"/>
      <c r="C117" t="s">
        <v>714</v>
      </c>
    </row>
    <row r="118" spans="2:3" ht="11.25" x14ac:dyDescent="0.15">
      <c r="B118" s="5"/>
      <c r="C118" t="s">
        <v>715</v>
      </c>
    </row>
    <row r="119" spans="2:3" ht="11.25" x14ac:dyDescent="0.15">
      <c r="B119" s="5"/>
      <c r="C119" t="s">
        <v>716</v>
      </c>
    </row>
    <row r="120" spans="2:3" ht="11.25" x14ac:dyDescent="0.15">
      <c r="B120" s="5"/>
      <c r="C120" t="s">
        <v>717</v>
      </c>
    </row>
    <row r="121" spans="2:3" ht="11.25" x14ac:dyDescent="0.15">
      <c r="B121" s="5"/>
      <c r="C121" t="s">
        <v>718</v>
      </c>
    </row>
    <row r="122" spans="2:3" ht="11.25" x14ac:dyDescent="0.15">
      <c r="B122" s="5"/>
      <c r="C122" t="s">
        <v>719</v>
      </c>
    </row>
    <row r="123" spans="2:3" ht="11.25" x14ac:dyDescent="0.15">
      <c r="B123" s="5"/>
      <c r="C123" t="s">
        <v>720</v>
      </c>
    </row>
    <row r="124" spans="2:3" ht="11.25" x14ac:dyDescent="0.15">
      <c r="B124" s="5" t="s">
        <v>721</v>
      </c>
    </row>
    <row r="125" spans="2:3" ht="11.25" x14ac:dyDescent="0.15">
      <c r="B125" s="5" t="s">
        <v>722</v>
      </c>
    </row>
    <row r="126" spans="2:3" ht="10.5" x14ac:dyDescent="0.15">
      <c r="B126" s="13" t="s">
        <v>260</v>
      </c>
    </row>
    <row r="127" spans="2:3" ht="10.5" x14ac:dyDescent="0.15">
      <c r="B127" s="13" t="s">
        <v>493</v>
      </c>
    </row>
    <row r="128" spans="2:3" ht="10.5" x14ac:dyDescent="0.15">
      <c r="B128" s="13" t="s">
        <v>257</v>
      </c>
    </row>
    <row r="129" spans="2:2" ht="10.5" x14ac:dyDescent="0.15">
      <c r="B129" s="13" t="s">
        <v>258</v>
      </c>
    </row>
    <row r="130" spans="2:2" ht="10.5" x14ac:dyDescent="0.15">
      <c r="B130" s="13" t="s">
        <v>259</v>
      </c>
    </row>
    <row r="131" spans="2:2" ht="10.5" x14ac:dyDescent="0.15">
      <c r="B131" s="13" t="s">
        <v>256</v>
      </c>
    </row>
    <row r="132" spans="2:2" ht="11.25" x14ac:dyDescent="0.2">
      <c r="B132" s="8" t="s">
        <v>492</v>
      </c>
    </row>
  </sheetData>
  <autoFilter ref="B1:C132"/>
  <mergeCells count="2">
    <mergeCell ref="B2:B4"/>
    <mergeCell ref="C2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workbookViewId="0">
      <selection activeCell="E64" sqref="E2:E64"/>
    </sheetView>
  </sheetViews>
  <sheetFormatPr defaultRowHeight="15.75" customHeight="1" x14ac:dyDescent="0.2"/>
  <cols>
    <col min="1" max="2" width="9.59765625" style="28"/>
    <col min="3" max="3" width="65.796875" style="28" customWidth="1"/>
    <col min="4" max="4" width="9.59765625" style="28"/>
    <col min="5" max="5" width="86.3984375" style="28" customWidth="1"/>
    <col min="6" max="16384" width="9.59765625" style="28"/>
  </cols>
  <sheetData>
    <row r="1" spans="1:5" ht="15.75" customHeight="1" thickBot="1" x14ac:dyDescent="0.25">
      <c r="C1" s="32" t="s">
        <v>2</v>
      </c>
      <c r="E1" s="33" t="s">
        <v>2</v>
      </c>
    </row>
    <row r="2" spans="1:5" ht="15.75" customHeight="1" x14ac:dyDescent="0.2">
      <c r="A2" s="28">
        <v>1</v>
      </c>
      <c r="C2" s="31" t="s">
        <v>602</v>
      </c>
      <c r="D2" s="28">
        <v>1</v>
      </c>
      <c r="E2" s="34" t="s">
        <v>604</v>
      </c>
    </row>
    <row r="3" spans="1:5" ht="15.75" customHeight="1" x14ac:dyDescent="0.2">
      <c r="A3" s="28">
        <v>2</v>
      </c>
      <c r="C3" s="29" t="s">
        <v>603</v>
      </c>
      <c r="D3" s="28">
        <v>2</v>
      </c>
      <c r="E3" s="34" t="s">
        <v>607</v>
      </c>
    </row>
    <row r="4" spans="1:5" ht="15.75" customHeight="1" x14ac:dyDescent="0.2">
      <c r="A4" s="28">
        <v>3</v>
      </c>
      <c r="C4" s="29" t="s">
        <v>605</v>
      </c>
      <c r="D4" s="28">
        <v>3</v>
      </c>
      <c r="E4" s="34" t="s">
        <v>610</v>
      </c>
    </row>
    <row r="5" spans="1:5" ht="15.75" customHeight="1" x14ac:dyDescent="0.2">
      <c r="A5" s="28">
        <v>4</v>
      </c>
      <c r="C5" s="29" t="s">
        <v>606</v>
      </c>
      <c r="D5" s="28">
        <v>4</v>
      </c>
      <c r="E5" s="34" t="s">
        <v>614</v>
      </c>
    </row>
    <row r="6" spans="1:5" ht="15.75" customHeight="1" x14ac:dyDescent="0.2">
      <c r="A6" s="28">
        <v>5</v>
      </c>
      <c r="C6" s="29" t="s">
        <v>608</v>
      </c>
      <c r="D6" s="28">
        <v>5</v>
      </c>
      <c r="E6" s="34" t="s">
        <v>616</v>
      </c>
    </row>
    <row r="7" spans="1:5" ht="15.75" customHeight="1" x14ac:dyDescent="0.2">
      <c r="A7" s="28">
        <v>6</v>
      </c>
      <c r="C7" s="30" t="s">
        <v>609</v>
      </c>
      <c r="D7" s="28">
        <v>6</v>
      </c>
      <c r="E7" s="34" t="s">
        <v>620</v>
      </c>
    </row>
    <row r="8" spans="1:5" ht="15.75" customHeight="1" x14ac:dyDescent="0.2">
      <c r="A8" s="28">
        <v>7</v>
      </c>
      <c r="C8" s="30" t="s">
        <v>611</v>
      </c>
      <c r="D8" s="28">
        <v>7</v>
      </c>
      <c r="E8" s="34" t="s">
        <v>623</v>
      </c>
    </row>
    <row r="9" spans="1:5" ht="15.75" customHeight="1" x14ac:dyDescent="0.2">
      <c r="A9" s="28">
        <v>8</v>
      </c>
      <c r="C9" s="30" t="s">
        <v>612</v>
      </c>
      <c r="D9" s="28">
        <v>8</v>
      </c>
      <c r="E9" s="34" t="s">
        <v>627</v>
      </c>
    </row>
    <row r="10" spans="1:5" ht="15.75" customHeight="1" x14ac:dyDescent="0.2">
      <c r="A10" s="28">
        <v>9</v>
      </c>
      <c r="C10" s="29" t="s">
        <v>613</v>
      </c>
      <c r="D10" s="28">
        <v>9</v>
      </c>
      <c r="E10" s="34" t="s">
        <v>629</v>
      </c>
    </row>
    <row r="11" spans="1:5" ht="15.75" customHeight="1" x14ac:dyDescent="0.2">
      <c r="A11" s="28">
        <v>10</v>
      </c>
      <c r="C11" s="30" t="s">
        <v>615</v>
      </c>
      <c r="D11" s="28">
        <v>10</v>
      </c>
      <c r="E11" s="34" t="s">
        <v>631</v>
      </c>
    </row>
    <row r="12" spans="1:5" ht="15.75" customHeight="1" x14ac:dyDescent="0.2">
      <c r="A12" s="28">
        <v>11</v>
      </c>
      <c r="C12" s="30" t="s">
        <v>617</v>
      </c>
      <c r="D12" s="28">
        <v>11</v>
      </c>
      <c r="E12" s="34" t="s">
        <v>635</v>
      </c>
    </row>
    <row r="13" spans="1:5" ht="15.75" customHeight="1" x14ac:dyDescent="0.2">
      <c r="A13" s="28">
        <v>12</v>
      </c>
      <c r="C13" s="30" t="s">
        <v>618</v>
      </c>
      <c r="D13" s="28">
        <v>12</v>
      </c>
      <c r="E13" s="34" t="s">
        <v>637</v>
      </c>
    </row>
    <row r="14" spans="1:5" ht="15.75" customHeight="1" x14ac:dyDescent="0.2">
      <c r="A14" s="28">
        <v>13</v>
      </c>
      <c r="C14" s="30" t="s">
        <v>619</v>
      </c>
      <c r="D14" s="28">
        <v>13</v>
      </c>
      <c r="E14" s="34" t="s">
        <v>639</v>
      </c>
    </row>
    <row r="15" spans="1:5" ht="15.75" customHeight="1" x14ac:dyDescent="0.2">
      <c r="A15" s="28">
        <v>14</v>
      </c>
      <c r="C15" s="30" t="s">
        <v>621</v>
      </c>
      <c r="D15" s="28">
        <v>14</v>
      </c>
      <c r="E15" s="34" t="s">
        <v>645</v>
      </c>
    </row>
    <row r="16" spans="1:5" ht="15.75" customHeight="1" x14ac:dyDescent="0.2">
      <c r="A16" s="28">
        <v>15</v>
      </c>
      <c r="C16" s="30" t="s">
        <v>622</v>
      </c>
      <c r="D16" s="28">
        <v>15</v>
      </c>
      <c r="E16" s="34" t="s">
        <v>650</v>
      </c>
    </row>
    <row r="17" spans="1:5" ht="15.75" customHeight="1" x14ac:dyDescent="0.2">
      <c r="A17" s="28">
        <v>16</v>
      </c>
      <c r="C17" s="30" t="s">
        <v>624</v>
      </c>
      <c r="D17" s="28">
        <v>16</v>
      </c>
      <c r="E17" s="34" t="s">
        <v>653</v>
      </c>
    </row>
    <row r="18" spans="1:5" ht="15.75" customHeight="1" x14ac:dyDescent="0.2">
      <c r="A18" s="28">
        <v>17</v>
      </c>
      <c r="C18" s="29" t="s">
        <v>625</v>
      </c>
      <c r="D18" s="28">
        <v>17</v>
      </c>
      <c r="E18" s="34" t="s">
        <v>656</v>
      </c>
    </row>
    <row r="19" spans="1:5" ht="15.75" customHeight="1" x14ac:dyDescent="0.2">
      <c r="A19" s="28">
        <v>18</v>
      </c>
      <c r="C19" s="30" t="s">
        <v>626</v>
      </c>
      <c r="D19" s="28">
        <v>18</v>
      </c>
      <c r="E19" s="34" t="s">
        <v>663</v>
      </c>
    </row>
    <row r="20" spans="1:5" ht="15.75" customHeight="1" x14ac:dyDescent="0.2">
      <c r="A20" s="28">
        <v>19</v>
      </c>
      <c r="C20" s="30" t="s">
        <v>628</v>
      </c>
      <c r="D20" s="28">
        <v>19</v>
      </c>
      <c r="E20" s="34" t="s">
        <v>666</v>
      </c>
    </row>
    <row r="21" spans="1:5" ht="15.75" customHeight="1" x14ac:dyDescent="0.2">
      <c r="A21" s="28">
        <v>20</v>
      </c>
      <c r="C21" s="29" t="s">
        <v>630</v>
      </c>
      <c r="D21" s="28">
        <v>20</v>
      </c>
      <c r="E21" s="34" t="s">
        <v>670</v>
      </c>
    </row>
    <row r="22" spans="1:5" ht="15.75" customHeight="1" x14ac:dyDescent="0.2">
      <c r="A22" s="28">
        <v>21</v>
      </c>
      <c r="C22" s="30" t="s">
        <v>632</v>
      </c>
      <c r="D22" s="28">
        <v>21</v>
      </c>
      <c r="E22" s="34" t="s">
        <v>673</v>
      </c>
    </row>
    <row r="23" spans="1:5" ht="15.75" customHeight="1" x14ac:dyDescent="0.2">
      <c r="A23" s="28">
        <v>22</v>
      </c>
      <c r="C23" s="29" t="s">
        <v>633</v>
      </c>
      <c r="D23" s="28">
        <v>22</v>
      </c>
      <c r="E23" s="34" t="s">
        <v>674</v>
      </c>
    </row>
    <row r="24" spans="1:5" ht="15.75" customHeight="1" x14ac:dyDescent="0.2">
      <c r="A24" s="28">
        <v>23</v>
      </c>
      <c r="C24" s="30" t="s">
        <v>634</v>
      </c>
      <c r="D24" s="28">
        <v>23</v>
      </c>
      <c r="E24" s="34" t="s">
        <v>677</v>
      </c>
    </row>
    <row r="25" spans="1:5" ht="15.75" customHeight="1" x14ac:dyDescent="0.2">
      <c r="A25" s="28">
        <v>24</v>
      </c>
      <c r="C25" s="29" t="s">
        <v>636</v>
      </c>
      <c r="D25" s="28">
        <v>24</v>
      </c>
      <c r="E25" s="34" t="s">
        <v>681</v>
      </c>
    </row>
    <row r="26" spans="1:5" ht="15.75" customHeight="1" x14ac:dyDescent="0.2">
      <c r="A26" s="28">
        <v>25</v>
      </c>
      <c r="C26" s="29" t="s">
        <v>638</v>
      </c>
      <c r="D26" s="28">
        <v>25</v>
      </c>
      <c r="E26" s="34" t="s">
        <v>682</v>
      </c>
    </row>
    <row r="27" spans="1:5" ht="15.75" customHeight="1" x14ac:dyDescent="0.2">
      <c r="A27" s="28">
        <v>26</v>
      </c>
      <c r="C27" s="29" t="s">
        <v>640</v>
      </c>
      <c r="D27" s="28">
        <v>26</v>
      </c>
      <c r="E27" s="34" t="s">
        <v>683</v>
      </c>
    </row>
    <row r="28" spans="1:5" ht="15.75" customHeight="1" x14ac:dyDescent="0.2">
      <c r="A28" s="28">
        <v>27</v>
      </c>
      <c r="C28" s="30" t="s">
        <v>641</v>
      </c>
      <c r="D28" s="28">
        <v>27</v>
      </c>
      <c r="E28" s="34" t="s">
        <v>684</v>
      </c>
    </row>
    <row r="29" spans="1:5" ht="15.75" customHeight="1" x14ac:dyDescent="0.2">
      <c r="A29" s="28">
        <v>28</v>
      </c>
      <c r="C29" s="29" t="s">
        <v>642</v>
      </c>
      <c r="D29" s="28">
        <v>28</v>
      </c>
      <c r="E29" s="34" t="s">
        <v>685</v>
      </c>
    </row>
    <row r="30" spans="1:5" ht="15.75" customHeight="1" x14ac:dyDescent="0.2">
      <c r="A30" s="28">
        <v>29</v>
      </c>
      <c r="C30" s="30" t="s">
        <v>643</v>
      </c>
      <c r="D30" s="28">
        <v>29</v>
      </c>
      <c r="E30" s="34" t="s">
        <v>686</v>
      </c>
    </row>
    <row r="31" spans="1:5" ht="15.75" customHeight="1" x14ac:dyDescent="0.2">
      <c r="A31" s="28">
        <v>30</v>
      </c>
      <c r="C31" s="29" t="s">
        <v>644</v>
      </c>
      <c r="D31" s="28">
        <v>30</v>
      </c>
      <c r="E31" s="34" t="s">
        <v>687</v>
      </c>
    </row>
    <row r="32" spans="1:5" ht="15.75" customHeight="1" x14ac:dyDescent="0.2">
      <c r="A32" s="28">
        <v>31</v>
      </c>
      <c r="C32" s="29" t="s">
        <v>646</v>
      </c>
      <c r="D32" s="28">
        <v>31</v>
      </c>
      <c r="E32" s="34" t="s">
        <v>688</v>
      </c>
    </row>
    <row r="33" spans="1:5" ht="15.75" customHeight="1" x14ac:dyDescent="0.2">
      <c r="A33" s="28">
        <v>32</v>
      </c>
      <c r="C33" s="29" t="s">
        <v>647</v>
      </c>
      <c r="D33" s="28">
        <v>32</v>
      </c>
      <c r="E33" s="34" t="s">
        <v>689</v>
      </c>
    </row>
    <row r="34" spans="1:5" ht="15.75" customHeight="1" x14ac:dyDescent="0.2">
      <c r="A34" s="28">
        <v>33</v>
      </c>
      <c r="C34" s="30" t="s">
        <v>648</v>
      </c>
      <c r="D34" s="28">
        <v>33</v>
      </c>
      <c r="E34" s="34" t="s">
        <v>690</v>
      </c>
    </row>
    <row r="35" spans="1:5" ht="15.75" customHeight="1" x14ac:dyDescent="0.2">
      <c r="A35" s="28">
        <v>34</v>
      </c>
      <c r="C35" s="30" t="s">
        <v>649</v>
      </c>
      <c r="D35" s="28">
        <v>34</v>
      </c>
      <c r="E35" s="34" t="s">
        <v>691</v>
      </c>
    </row>
    <row r="36" spans="1:5" ht="15.75" customHeight="1" x14ac:dyDescent="0.2">
      <c r="A36" s="28">
        <v>35</v>
      </c>
      <c r="C36" s="30" t="s">
        <v>651</v>
      </c>
      <c r="D36" s="28">
        <v>35</v>
      </c>
      <c r="E36" s="34" t="s">
        <v>692</v>
      </c>
    </row>
    <row r="37" spans="1:5" ht="15.75" customHeight="1" x14ac:dyDescent="0.2">
      <c r="A37" s="28">
        <v>36</v>
      </c>
      <c r="C37" s="29" t="s">
        <v>652</v>
      </c>
      <c r="D37" s="28">
        <v>36</v>
      </c>
      <c r="E37" s="34" t="s">
        <v>693</v>
      </c>
    </row>
    <row r="38" spans="1:5" ht="15.75" customHeight="1" x14ac:dyDescent="0.2">
      <c r="A38" s="28">
        <v>37</v>
      </c>
      <c r="C38" s="29" t="s">
        <v>654</v>
      </c>
      <c r="D38" s="28">
        <v>37</v>
      </c>
      <c r="E38" s="34" t="s">
        <v>694</v>
      </c>
    </row>
    <row r="39" spans="1:5" ht="15.75" customHeight="1" x14ac:dyDescent="0.2">
      <c r="A39" s="28">
        <v>38</v>
      </c>
      <c r="C39" s="29" t="s">
        <v>655</v>
      </c>
      <c r="D39" s="28">
        <v>38</v>
      </c>
      <c r="E39" s="34" t="s">
        <v>695</v>
      </c>
    </row>
    <row r="40" spans="1:5" ht="15.75" customHeight="1" x14ac:dyDescent="0.2">
      <c r="A40" s="28">
        <v>39</v>
      </c>
      <c r="C40" s="30" t="s">
        <v>657</v>
      </c>
      <c r="D40" s="28">
        <v>39</v>
      </c>
      <c r="E40" s="34" t="s">
        <v>696</v>
      </c>
    </row>
    <row r="41" spans="1:5" ht="15.75" customHeight="1" x14ac:dyDescent="0.2">
      <c r="A41" s="28">
        <v>40</v>
      </c>
      <c r="C41" s="30" t="s">
        <v>658</v>
      </c>
      <c r="D41" s="28">
        <v>40</v>
      </c>
      <c r="E41" s="34" t="s">
        <v>697</v>
      </c>
    </row>
    <row r="42" spans="1:5" ht="15.75" customHeight="1" x14ac:dyDescent="0.2">
      <c r="A42" s="28">
        <v>41</v>
      </c>
      <c r="C42" s="29" t="s">
        <v>659</v>
      </c>
      <c r="D42" s="28">
        <v>41</v>
      </c>
      <c r="E42" s="34" t="s">
        <v>698</v>
      </c>
    </row>
    <row r="43" spans="1:5" ht="15.75" customHeight="1" x14ac:dyDescent="0.2">
      <c r="A43" s="28">
        <v>42</v>
      </c>
      <c r="C43" s="30" t="s">
        <v>660</v>
      </c>
      <c r="D43" s="28">
        <v>42</v>
      </c>
      <c r="E43" s="34" t="s">
        <v>699</v>
      </c>
    </row>
    <row r="44" spans="1:5" ht="15.75" customHeight="1" x14ac:dyDescent="0.2">
      <c r="A44" s="28">
        <v>43</v>
      </c>
      <c r="C44" s="30" t="s">
        <v>661</v>
      </c>
      <c r="D44" s="28">
        <v>43</v>
      </c>
      <c r="E44" s="34" t="s">
        <v>700</v>
      </c>
    </row>
    <row r="45" spans="1:5" ht="15.75" customHeight="1" x14ac:dyDescent="0.2">
      <c r="A45" s="28">
        <v>44</v>
      </c>
      <c r="C45" s="30" t="s">
        <v>662</v>
      </c>
      <c r="D45" s="28">
        <v>44</v>
      </c>
      <c r="E45" s="34" t="s">
        <v>701</v>
      </c>
    </row>
    <row r="46" spans="1:5" ht="15.75" customHeight="1" x14ac:dyDescent="0.2">
      <c r="A46" s="28">
        <v>45</v>
      </c>
      <c r="C46" s="29" t="s">
        <v>664</v>
      </c>
      <c r="D46" s="28">
        <v>45</v>
      </c>
      <c r="E46" s="34" t="s">
        <v>702</v>
      </c>
    </row>
    <row r="47" spans="1:5" ht="15.75" customHeight="1" x14ac:dyDescent="0.2">
      <c r="A47" s="28">
        <v>46</v>
      </c>
      <c r="C47" s="30" t="s">
        <v>665</v>
      </c>
      <c r="D47" s="28">
        <v>46</v>
      </c>
      <c r="E47" s="34" t="s">
        <v>703</v>
      </c>
    </row>
    <row r="48" spans="1:5" ht="15.75" customHeight="1" x14ac:dyDescent="0.2">
      <c r="A48" s="28">
        <v>47</v>
      </c>
      <c r="C48" s="30" t="s">
        <v>667</v>
      </c>
      <c r="D48" s="28">
        <v>47</v>
      </c>
      <c r="E48" s="34" t="s">
        <v>704</v>
      </c>
    </row>
    <row r="49" spans="1:5" ht="15.75" customHeight="1" x14ac:dyDescent="0.2">
      <c r="A49" s="28">
        <v>48</v>
      </c>
      <c r="C49" s="30" t="s">
        <v>668</v>
      </c>
      <c r="D49" s="28">
        <v>48</v>
      </c>
      <c r="E49" s="34" t="s">
        <v>705</v>
      </c>
    </row>
    <row r="50" spans="1:5" ht="15.75" customHeight="1" x14ac:dyDescent="0.2">
      <c r="A50" s="28">
        <v>49</v>
      </c>
      <c r="C50" s="30" t="s">
        <v>669</v>
      </c>
      <c r="D50" s="28">
        <v>49</v>
      </c>
      <c r="E50" s="34" t="s">
        <v>706</v>
      </c>
    </row>
    <row r="51" spans="1:5" ht="15.75" customHeight="1" x14ac:dyDescent="0.2">
      <c r="A51" s="28">
        <v>50</v>
      </c>
      <c r="C51" s="29" t="s">
        <v>671</v>
      </c>
      <c r="D51" s="28">
        <v>50</v>
      </c>
      <c r="E51" s="34" t="s">
        <v>707</v>
      </c>
    </row>
    <row r="52" spans="1:5" ht="15.75" customHeight="1" x14ac:dyDescent="0.2">
      <c r="A52" s="28">
        <v>51</v>
      </c>
      <c r="C52" s="29" t="s">
        <v>672</v>
      </c>
      <c r="D52" s="28">
        <v>51</v>
      </c>
      <c r="E52" s="34" t="s">
        <v>708</v>
      </c>
    </row>
    <row r="53" spans="1:5" ht="15.75" customHeight="1" x14ac:dyDescent="0.2">
      <c r="A53" s="28">
        <v>52</v>
      </c>
      <c r="C53" s="30" t="s">
        <v>675</v>
      </c>
      <c r="D53" s="28">
        <v>52</v>
      </c>
      <c r="E53" s="34" t="s">
        <v>709</v>
      </c>
    </row>
    <row r="54" spans="1:5" ht="15.75" customHeight="1" x14ac:dyDescent="0.2">
      <c r="A54" s="28">
        <v>53</v>
      </c>
      <c r="C54" s="29" t="s">
        <v>676</v>
      </c>
      <c r="D54" s="28">
        <v>53</v>
      </c>
      <c r="E54" s="34" t="s">
        <v>710</v>
      </c>
    </row>
    <row r="55" spans="1:5" ht="15.75" customHeight="1" x14ac:dyDescent="0.2">
      <c r="A55" s="28">
        <v>54</v>
      </c>
      <c r="C55" s="29" t="s">
        <v>678</v>
      </c>
      <c r="D55" s="28">
        <v>54</v>
      </c>
      <c r="E55" s="34" t="s">
        <v>711</v>
      </c>
    </row>
    <row r="56" spans="1:5" ht="15.75" customHeight="1" x14ac:dyDescent="0.2">
      <c r="A56" s="28">
        <v>55</v>
      </c>
      <c r="C56" s="29" t="s">
        <v>679</v>
      </c>
      <c r="D56" s="28">
        <v>55</v>
      </c>
      <c r="E56" s="34" t="s">
        <v>712</v>
      </c>
    </row>
    <row r="57" spans="1:5" ht="15.75" customHeight="1" x14ac:dyDescent="0.2">
      <c r="A57" s="28">
        <v>56</v>
      </c>
      <c r="C57" s="30" t="s">
        <v>680</v>
      </c>
      <c r="D57" s="28">
        <v>56</v>
      </c>
      <c r="E57" s="34" t="s">
        <v>713</v>
      </c>
    </row>
    <row r="58" spans="1:5" ht="15.75" customHeight="1" x14ac:dyDescent="0.2">
      <c r="A58" s="28">
        <v>57</v>
      </c>
      <c r="C58" s="30" t="s">
        <v>721</v>
      </c>
      <c r="D58" s="28">
        <v>57</v>
      </c>
      <c r="E58" s="34" t="s">
        <v>714</v>
      </c>
    </row>
    <row r="59" spans="1:5" ht="15.75" customHeight="1" x14ac:dyDescent="0.2">
      <c r="A59" s="28">
        <v>58</v>
      </c>
      <c r="C59" s="30" t="s">
        <v>722</v>
      </c>
      <c r="D59" s="28">
        <v>58</v>
      </c>
      <c r="E59" s="34" t="s">
        <v>715</v>
      </c>
    </row>
    <row r="60" spans="1:5" ht="15.75" customHeight="1" x14ac:dyDescent="0.2">
      <c r="D60" s="28">
        <v>59</v>
      </c>
      <c r="E60" s="34" t="s">
        <v>716</v>
      </c>
    </row>
    <row r="61" spans="1:5" ht="15.75" customHeight="1" x14ac:dyDescent="0.2">
      <c r="D61" s="28">
        <v>60</v>
      </c>
      <c r="E61" s="34" t="s">
        <v>717</v>
      </c>
    </row>
    <row r="62" spans="1:5" ht="15.75" customHeight="1" x14ac:dyDescent="0.2">
      <c r="D62" s="28">
        <v>61</v>
      </c>
      <c r="E62" s="34" t="s">
        <v>718</v>
      </c>
    </row>
    <row r="63" spans="1:5" ht="15.75" customHeight="1" x14ac:dyDescent="0.2">
      <c r="D63" s="28">
        <v>62</v>
      </c>
      <c r="E63" s="34" t="s">
        <v>719</v>
      </c>
    </row>
    <row r="64" spans="1:5" ht="15.75" customHeight="1" x14ac:dyDescent="0.2">
      <c r="D64" s="28">
        <v>63</v>
      </c>
      <c r="E64" s="34" t="s">
        <v>720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topLeftCell="A37" zoomScale="85" zoomScaleNormal="85" workbookViewId="0">
      <selection activeCell="I84" sqref="I18:I84"/>
    </sheetView>
  </sheetViews>
  <sheetFormatPr defaultRowHeight="9" x14ac:dyDescent="0.15"/>
  <cols>
    <col min="1" max="1" width="8" style="7" customWidth="1"/>
    <col min="2" max="2" width="13.19921875" style="7" customWidth="1"/>
    <col min="3" max="3" width="17.796875" style="7" customWidth="1"/>
    <col min="4" max="4" width="150.796875" style="7" customWidth="1"/>
    <col min="5" max="5" width="15.796875" style="7" hidden="1" customWidth="1"/>
    <col min="6" max="6" width="16.19921875" style="7" hidden="1" customWidth="1"/>
    <col min="7" max="7" width="21.59765625" style="7" hidden="1" customWidth="1"/>
    <col min="8" max="8" width="14.19921875" style="7" hidden="1" customWidth="1"/>
    <col min="9" max="9" width="19.19921875" style="7" customWidth="1"/>
    <col min="10" max="10" width="18" style="7" hidden="1" customWidth="1"/>
    <col min="11" max="11" width="18.59765625" style="38" hidden="1" customWidth="1"/>
    <col min="12" max="12" width="15" style="40" hidden="1" customWidth="1"/>
    <col min="13" max="16384" width="9.59765625" style="7"/>
  </cols>
  <sheetData>
    <row r="1" spans="1:11" ht="15" customHeight="1" x14ac:dyDescent="0.15">
      <c r="A1" s="65" t="s">
        <v>0</v>
      </c>
      <c r="B1" s="65"/>
      <c r="C1" s="65"/>
      <c r="D1" s="65"/>
      <c r="E1" s="66" t="s">
        <v>601</v>
      </c>
      <c r="F1" s="66"/>
      <c r="G1" s="66"/>
      <c r="H1" s="66"/>
      <c r="I1" s="66"/>
    </row>
    <row r="2" spans="1:11" ht="15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customHeight="1" x14ac:dyDescent="0.25">
      <c r="A3" s="14"/>
      <c r="B3" s="14"/>
      <c r="C3" s="14"/>
      <c r="D3" s="66" t="s">
        <v>263</v>
      </c>
      <c r="E3" s="66"/>
      <c r="F3" s="66"/>
      <c r="G3" s="66"/>
      <c r="H3" s="66"/>
      <c r="I3" s="66"/>
    </row>
    <row r="4" spans="1:11" ht="15" x14ac:dyDescent="0.25">
      <c r="A4" s="14"/>
      <c r="B4" s="14"/>
      <c r="C4" s="14"/>
      <c r="D4" s="43"/>
      <c r="E4" s="43"/>
      <c r="F4" s="43"/>
      <c r="G4" s="43"/>
      <c r="H4" s="43"/>
      <c r="I4" s="43"/>
    </row>
    <row r="5" spans="1:11" ht="15.75" x14ac:dyDescent="0.25">
      <c r="B5" s="15" t="s">
        <v>264</v>
      </c>
      <c r="C5" s="15"/>
      <c r="D5" s="15"/>
      <c r="E5" s="15"/>
      <c r="F5" s="15" t="s">
        <v>265</v>
      </c>
      <c r="G5" s="36"/>
      <c r="H5" s="36"/>
    </row>
    <row r="6" spans="1:11" ht="15.75" x14ac:dyDescent="0.25">
      <c r="B6" s="15"/>
      <c r="C6" s="15"/>
      <c r="D6" s="15"/>
      <c r="E6" s="15"/>
      <c r="F6" s="15" t="s">
        <v>787</v>
      </c>
      <c r="G6" s="36"/>
      <c r="H6" s="36"/>
    </row>
    <row r="7" spans="1:11" ht="8.4499999999999993" customHeight="1" x14ac:dyDescent="0.25">
      <c r="B7" s="15"/>
      <c r="C7" s="15"/>
      <c r="D7" s="15"/>
      <c r="E7" s="15"/>
      <c r="F7" s="15"/>
      <c r="G7" s="36"/>
      <c r="H7" s="36"/>
    </row>
    <row r="8" spans="1:11" ht="15.75" x14ac:dyDescent="0.25">
      <c r="B8" s="15" t="s">
        <v>823</v>
      </c>
      <c r="D8" s="15"/>
      <c r="E8" s="15"/>
      <c r="F8" s="15" t="s">
        <v>788</v>
      </c>
      <c r="G8" s="36"/>
      <c r="H8" s="36"/>
    </row>
    <row r="9" spans="1:11" ht="10.15" customHeight="1" x14ac:dyDescent="0.25">
      <c r="B9" s="15"/>
      <c r="C9" s="15"/>
      <c r="D9" s="15"/>
      <c r="E9" s="15"/>
      <c r="F9" s="15"/>
    </row>
    <row r="10" spans="1:11" ht="6" customHeight="1" x14ac:dyDescent="0.15">
      <c r="A10" s="67"/>
      <c r="B10" s="67"/>
      <c r="C10" s="67"/>
      <c r="D10" s="67"/>
      <c r="E10" s="67"/>
      <c r="F10" s="67"/>
      <c r="G10" s="67"/>
      <c r="H10" s="67"/>
      <c r="I10" s="67"/>
    </row>
    <row r="11" spans="1:11" ht="18" customHeight="1" x14ac:dyDescent="0.15">
      <c r="A11" s="64" t="s">
        <v>261</v>
      </c>
      <c r="B11" s="64"/>
      <c r="C11" s="64"/>
      <c r="D11" s="64"/>
      <c r="E11" s="64"/>
      <c r="F11" s="64"/>
      <c r="G11" s="64"/>
      <c r="H11" s="64"/>
      <c r="I11" s="64"/>
    </row>
    <row r="12" spans="1:11" ht="4.9000000000000004" customHeight="1" x14ac:dyDescent="0.15">
      <c r="A12" s="64"/>
      <c r="B12" s="64"/>
      <c r="C12" s="64"/>
      <c r="D12" s="64"/>
      <c r="E12" s="64"/>
      <c r="F12" s="64"/>
      <c r="G12" s="64"/>
      <c r="H12" s="64"/>
      <c r="I12" s="64"/>
    </row>
    <row r="13" spans="1:11" ht="19.899999999999999" customHeight="1" x14ac:dyDescent="0.15">
      <c r="A13" s="64" t="s">
        <v>262</v>
      </c>
      <c r="B13" s="64"/>
      <c r="C13" s="64"/>
      <c r="D13" s="64"/>
      <c r="E13" s="64"/>
      <c r="F13" s="64"/>
      <c r="G13" s="64"/>
      <c r="H13" s="64"/>
      <c r="I13" s="64"/>
    </row>
    <row r="14" spans="1:11" ht="4.9000000000000004" customHeight="1" x14ac:dyDescent="0.15">
      <c r="A14" s="1"/>
      <c r="B14" s="1"/>
      <c r="C14" s="1"/>
      <c r="D14" s="1"/>
      <c r="E14" s="1"/>
      <c r="F14" s="1"/>
      <c r="G14" s="1"/>
      <c r="H14" s="1"/>
      <c r="I14" s="1"/>
    </row>
    <row r="15" spans="1:11" ht="11.25" customHeight="1" x14ac:dyDescent="0.15">
      <c r="A15" s="60" t="s">
        <v>1</v>
      </c>
      <c r="B15" s="57" t="s">
        <v>600</v>
      </c>
      <c r="C15" s="57" t="s">
        <v>599</v>
      </c>
      <c r="D15" s="60" t="s">
        <v>2</v>
      </c>
      <c r="E15" s="61" t="s">
        <v>3</v>
      </c>
      <c r="F15" s="62"/>
      <c r="G15" s="62"/>
      <c r="H15" s="62"/>
      <c r="I15" s="71" t="s">
        <v>4</v>
      </c>
      <c r="J15" s="68" t="s">
        <v>789</v>
      </c>
      <c r="K15" s="68" t="s">
        <v>790</v>
      </c>
    </row>
    <row r="16" spans="1:11" ht="12" customHeight="1" x14ac:dyDescent="0.15">
      <c r="A16" s="58"/>
      <c r="B16" s="58"/>
      <c r="C16" s="58"/>
      <c r="D16" s="58"/>
      <c r="E16" s="60" t="s">
        <v>5</v>
      </c>
      <c r="F16" s="60" t="s">
        <v>6</v>
      </c>
      <c r="G16" s="57" t="s">
        <v>7</v>
      </c>
      <c r="H16" s="69" t="s">
        <v>8</v>
      </c>
      <c r="I16" s="71"/>
      <c r="J16" s="68"/>
      <c r="K16" s="68"/>
    </row>
    <row r="17" spans="1:12" ht="11.25" customHeight="1" x14ac:dyDescent="0.15">
      <c r="A17" s="59"/>
      <c r="B17" s="59"/>
      <c r="C17" s="59"/>
      <c r="D17" s="59"/>
      <c r="E17" s="59"/>
      <c r="F17" s="59"/>
      <c r="G17" s="59"/>
      <c r="H17" s="70"/>
      <c r="I17" s="71"/>
      <c r="J17" s="68"/>
      <c r="K17" s="68"/>
    </row>
    <row r="18" spans="1:12" ht="11.25" x14ac:dyDescent="0.15">
      <c r="A18" s="2" t="s">
        <v>9</v>
      </c>
      <c r="B18" s="2" t="s">
        <v>282</v>
      </c>
      <c r="C18" s="2" t="s">
        <v>27</v>
      </c>
      <c r="D18" s="5" t="s">
        <v>28</v>
      </c>
      <c r="E18" s="6">
        <v>533.04327966101698</v>
      </c>
      <c r="F18" s="6">
        <v>74.12451694915255</v>
      </c>
      <c r="G18" s="6">
        <v>58.572627118644071</v>
      </c>
      <c r="H18" s="37">
        <v>19.80893220338983</v>
      </c>
      <c r="I18" s="75">
        <v>685.54935593220353</v>
      </c>
      <c r="J18" s="73"/>
      <c r="K18" s="39"/>
      <c r="L18" s="40" t="s">
        <v>793</v>
      </c>
    </row>
    <row r="19" spans="1:12" ht="11.25" x14ac:dyDescent="0.15">
      <c r="A19" s="2" t="s">
        <v>10</v>
      </c>
      <c r="B19" s="2" t="s">
        <v>285</v>
      </c>
      <c r="C19" s="2" t="s">
        <v>29</v>
      </c>
      <c r="D19" s="5" t="s">
        <v>30</v>
      </c>
      <c r="E19" s="6">
        <v>179.89090677966101</v>
      </c>
      <c r="F19" s="6">
        <v>69.061491525423733</v>
      </c>
      <c r="G19" s="6">
        <v>54.459872881355928</v>
      </c>
      <c r="H19" s="37">
        <v>18.312355932203392</v>
      </c>
      <c r="I19" s="75">
        <v>321.72462711864409</v>
      </c>
      <c r="J19" s="73"/>
      <c r="K19" s="39"/>
      <c r="L19" s="40" t="s">
        <v>793</v>
      </c>
    </row>
    <row r="20" spans="1:12" ht="11.25" x14ac:dyDescent="0.15">
      <c r="A20" s="2" t="s">
        <v>11</v>
      </c>
      <c r="B20" s="2" t="s">
        <v>288</v>
      </c>
      <c r="C20" s="2" t="s">
        <v>32</v>
      </c>
      <c r="D20" s="5" t="s">
        <v>33</v>
      </c>
      <c r="E20" s="6">
        <v>160.8702966101695</v>
      </c>
      <c r="F20" s="6">
        <v>52.593389830508478</v>
      </c>
      <c r="G20" s="6">
        <v>55.008796610169497</v>
      </c>
      <c r="H20" s="37">
        <v>15.518177966101696</v>
      </c>
      <c r="I20" s="75">
        <v>283.99066101694916</v>
      </c>
      <c r="J20" s="73"/>
      <c r="K20" s="39"/>
      <c r="L20" s="40" t="s">
        <v>793</v>
      </c>
    </row>
    <row r="21" spans="1:12" ht="11.25" x14ac:dyDescent="0.15">
      <c r="A21" s="2" t="s">
        <v>12</v>
      </c>
      <c r="B21" s="2" t="s">
        <v>294</v>
      </c>
      <c r="C21" s="2" t="s">
        <v>36</v>
      </c>
      <c r="D21" s="5" t="s">
        <v>37</v>
      </c>
      <c r="E21" s="6">
        <v>250.54537288135592</v>
      </c>
      <c r="F21" s="6">
        <v>59.862169491525428</v>
      </c>
      <c r="G21" s="6">
        <v>54.925567796610167</v>
      </c>
      <c r="H21" s="37">
        <v>15.333262711864409</v>
      </c>
      <c r="I21" s="75">
        <v>380.66637288135598</v>
      </c>
      <c r="J21" s="73"/>
      <c r="K21" s="39"/>
      <c r="L21" s="40" t="s">
        <v>793</v>
      </c>
    </row>
    <row r="22" spans="1:12" ht="11.25" x14ac:dyDescent="0.15">
      <c r="A22" s="2" t="s">
        <v>13</v>
      </c>
      <c r="B22" s="2" t="s">
        <v>296</v>
      </c>
      <c r="C22" s="2" t="s">
        <v>40</v>
      </c>
      <c r="D22" s="5" t="s">
        <v>41</v>
      </c>
      <c r="E22" s="6">
        <v>179.31876271186442</v>
      </c>
      <c r="F22" s="6">
        <v>54.747593220338985</v>
      </c>
      <c r="G22" s="6">
        <v>53.879322033898305</v>
      </c>
      <c r="H22" s="37">
        <v>16.319144067796611</v>
      </c>
      <c r="I22" s="75">
        <v>304.26482203389833</v>
      </c>
      <c r="J22" s="73"/>
      <c r="K22" s="39"/>
      <c r="L22" s="40" t="s">
        <v>793</v>
      </c>
    </row>
    <row r="23" spans="1:12" s="23" customFormat="1" ht="11.25" x14ac:dyDescent="0.15">
      <c r="A23" s="20" t="s">
        <v>14</v>
      </c>
      <c r="B23" s="20" t="s">
        <v>307</v>
      </c>
      <c r="C23" s="20" t="s">
        <v>108</v>
      </c>
      <c r="D23" s="21" t="s">
        <v>49</v>
      </c>
      <c r="E23" s="22">
        <v>383.66206779661019</v>
      </c>
      <c r="F23" s="22">
        <v>77.862330508474585</v>
      </c>
      <c r="G23" s="22">
        <v>20.61814406779661</v>
      </c>
      <c r="H23" s="77">
        <v>15.352516949152545</v>
      </c>
      <c r="I23" s="78">
        <v>497.49505932203391</v>
      </c>
      <c r="J23" s="79"/>
      <c r="K23" s="80">
        <v>6</v>
      </c>
      <c r="L23" s="81" t="s">
        <v>791</v>
      </c>
    </row>
    <row r="24" spans="1:12" ht="11.25" x14ac:dyDescent="0.15">
      <c r="A24" s="2" t="s">
        <v>15</v>
      </c>
      <c r="B24" s="2" t="s">
        <v>320</v>
      </c>
      <c r="C24" s="2" t="s">
        <v>59</v>
      </c>
      <c r="D24" s="5" t="s">
        <v>60</v>
      </c>
      <c r="E24" s="6">
        <v>327.3749576271187</v>
      </c>
      <c r="F24" s="6">
        <v>63.481440677966106</v>
      </c>
      <c r="G24" s="6">
        <v>56.936211864406786</v>
      </c>
      <c r="H24" s="37">
        <v>18.919042372881357</v>
      </c>
      <c r="I24" s="75">
        <v>466.71165254237286</v>
      </c>
      <c r="J24" s="73"/>
      <c r="K24" s="39"/>
      <c r="L24" s="40" t="s">
        <v>793</v>
      </c>
    </row>
    <row r="25" spans="1:12" ht="11.25" x14ac:dyDescent="0.15">
      <c r="A25" s="2" t="s">
        <v>16</v>
      </c>
      <c r="B25" s="2" t="s">
        <v>323</v>
      </c>
      <c r="C25" s="2" t="s">
        <v>62</v>
      </c>
      <c r="D25" s="5" t="s">
        <v>63</v>
      </c>
      <c r="E25" s="6">
        <v>453.81338983050853</v>
      </c>
      <c r="F25" s="6">
        <v>67.554677966101693</v>
      </c>
      <c r="G25" s="6">
        <v>55.583788135593224</v>
      </c>
      <c r="H25" s="37">
        <v>18.702186440677966</v>
      </c>
      <c r="I25" s="75">
        <v>595.65404237288135</v>
      </c>
      <c r="J25" s="73"/>
      <c r="K25" s="39"/>
      <c r="L25" s="40" t="s">
        <v>793</v>
      </c>
    </row>
    <row r="26" spans="1:12" ht="11.25" x14ac:dyDescent="0.15">
      <c r="A26" s="2" t="s">
        <v>38</v>
      </c>
      <c r="B26" s="2" t="s">
        <v>327</v>
      </c>
      <c r="C26" s="2" t="s">
        <v>65</v>
      </c>
      <c r="D26" s="5" t="s">
        <v>66</v>
      </c>
      <c r="E26" s="6">
        <v>145.35546610169493</v>
      </c>
      <c r="F26" s="6">
        <v>74.029372881355926</v>
      </c>
      <c r="G26" s="6">
        <v>49.390127118644067</v>
      </c>
      <c r="H26" s="37">
        <v>16.540601694915257</v>
      </c>
      <c r="I26" s="75">
        <v>285.3155677966102</v>
      </c>
      <c r="J26" s="73"/>
      <c r="K26" s="39"/>
      <c r="L26" s="40" t="s">
        <v>793</v>
      </c>
    </row>
    <row r="27" spans="1:12" ht="11.25" x14ac:dyDescent="0.15">
      <c r="A27" s="2" t="s">
        <v>40</v>
      </c>
      <c r="B27" s="2" t="s">
        <v>329</v>
      </c>
      <c r="C27" s="2" t="s">
        <v>68</v>
      </c>
      <c r="D27" s="5" t="s">
        <v>69</v>
      </c>
      <c r="E27" s="6">
        <v>280.95349152542377</v>
      </c>
      <c r="F27" s="6">
        <v>86.0249406779661</v>
      </c>
      <c r="G27" s="6">
        <v>84.686016949152545</v>
      </c>
      <c r="H27" s="37">
        <v>24.730796610169492</v>
      </c>
      <c r="I27" s="75">
        <v>476.39524576271191</v>
      </c>
      <c r="J27" s="73"/>
      <c r="K27" s="39"/>
      <c r="L27" s="40" t="s">
        <v>793</v>
      </c>
    </row>
    <row r="28" spans="1:12" ht="11.25" x14ac:dyDescent="0.15">
      <c r="A28" s="2" t="s">
        <v>43</v>
      </c>
      <c r="B28" s="2" t="s">
        <v>332</v>
      </c>
      <c r="C28" s="2" t="s">
        <v>70</v>
      </c>
      <c r="D28" s="5" t="s">
        <v>71</v>
      </c>
      <c r="E28" s="6">
        <v>172.3108305084746</v>
      </c>
      <c r="F28" s="6">
        <v>56.095983050847458</v>
      </c>
      <c r="G28" s="6">
        <v>48.063957627118647</v>
      </c>
      <c r="H28" s="37">
        <v>14.856338983050849</v>
      </c>
      <c r="I28" s="75">
        <v>291.3271101694915</v>
      </c>
      <c r="J28" s="73"/>
      <c r="K28" s="39"/>
      <c r="L28" s="40" t="s">
        <v>793</v>
      </c>
    </row>
    <row r="29" spans="1:12" ht="11.25" x14ac:dyDescent="0.15">
      <c r="A29" s="2" t="s">
        <v>45</v>
      </c>
      <c r="B29" s="2" t="s">
        <v>344</v>
      </c>
      <c r="C29" s="2" t="s">
        <v>81</v>
      </c>
      <c r="D29" s="5" t="s">
        <v>82</v>
      </c>
      <c r="E29" s="6">
        <v>236.49785593220341</v>
      </c>
      <c r="F29" s="6">
        <v>63.789966101694915</v>
      </c>
      <c r="G29" s="6">
        <v>55.75666101694916</v>
      </c>
      <c r="H29" s="37">
        <v>19.094838983050849</v>
      </c>
      <c r="I29" s="75">
        <v>375.13932203389834</v>
      </c>
      <c r="J29" s="73"/>
      <c r="K29" s="39"/>
      <c r="L29" s="40" t="s">
        <v>792</v>
      </c>
    </row>
    <row r="30" spans="1:12" ht="11.25" x14ac:dyDescent="0.15">
      <c r="A30" s="2" t="s">
        <v>47</v>
      </c>
      <c r="B30" s="2" t="s">
        <v>347</v>
      </c>
      <c r="C30" s="2" t="s">
        <v>83</v>
      </c>
      <c r="D30" s="5" t="s">
        <v>84</v>
      </c>
      <c r="E30" s="6">
        <v>886.08973728813567</v>
      </c>
      <c r="F30" s="6">
        <v>69.350355932203399</v>
      </c>
      <c r="G30" s="6">
        <v>62.826906779661023</v>
      </c>
      <c r="H30" s="37">
        <v>20.38814406779661</v>
      </c>
      <c r="I30" s="75">
        <v>1038.6551440677968</v>
      </c>
      <c r="J30" s="73"/>
      <c r="K30" s="39"/>
      <c r="L30" s="40" t="s">
        <v>792</v>
      </c>
    </row>
    <row r="31" spans="1:12" ht="11.25" x14ac:dyDescent="0.15">
      <c r="A31" s="2" t="s">
        <v>50</v>
      </c>
      <c r="B31" s="2" t="s">
        <v>350</v>
      </c>
      <c r="C31" s="2" t="s">
        <v>85</v>
      </c>
      <c r="D31" s="5" t="s">
        <v>86</v>
      </c>
      <c r="E31" s="6">
        <v>187.39911864406778</v>
      </c>
      <c r="F31" s="6">
        <v>56.080237288135592</v>
      </c>
      <c r="G31" s="6">
        <v>60.564669491525422</v>
      </c>
      <c r="H31" s="37">
        <v>16.09007627118644</v>
      </c>
      <c r="I31" s="75">
        <v>320.13410169491527</v>
      </c>
      <c r="J31" s="73"/>
      <c r="K31" s="39"/>
      <c r="L31" s="40" t="s">
        <v>792</v>
      </c>
    </row>
    <row r="32" spans="1:12" ht="11.25" x14ac:dyDescent="0.15">
      <c r="A32" s="2" t="s">
        <v>52</v>
      </c>
      <c r="B32" s="2" t="s">
        <v>361</v>
      </c>
      <c r="C32" s="2" t="s">
        <v>94</v>
      </c>
      <c r="D32" s="5" t="s">
        <v>95</v>
      </c>
      <c r="E32" s="6">
        <v>135.05603389830509</v>
      </c>
      <c r="F32" s="6">
        <v>56.397491525423739</v>
      </c>
      <c r="G32" s="6">
        <v>47.868118644067799</v>
      </c>
      <c r="H32" s="37">
        <v>14.183949152542374</v>
      </c>
      <c r="I32" s="75">
        <v>253.50559322033899</v>
      </c>
      <c r="J32" s="73"/>
      <c r="K32" s="39"/>
      <c r="L32" s="40" t="s">
        <v>792</v>
      </c>
    </row>
    <row r="33" spans="1:12" ht="11.25" x14ac:dyDescent="0.15">
      <c r="A33" s="2" t="s">
        <v>55</v>
      </c>
      <c r="B33" s="2" t="s">
        <v>364</v>
      </c>
      <c r="C33" s="2" t="s">
        <v>96</v>
      </c>
      <c r="D33" s="5" t="s">
        <v>97</v>
      </c>
      <c r="E33" s="6">
        <v>127.40039830508475</v>
      </c>
      <c r="F33" s="6">
        <v>60.055872881355938</v>
      </c>
      <c r="G33" s="6">
        <v>55.116516949152548</v>
      </c>
      <c r="H33" s="37">
        <v>15.888008474576273</v>
      </c>
      <c r="I33" s="75">
        <v>258.4607966101695</v>
      </c>
      <c r="J33" s="73"/>
      <c r="K33" s="39"/>
      <c r="L33" s="40" t="s">
        <v>792</v>
      </c>
    </row>
    <row r="34" spans="1:12" ht="11.25" x14ac:dyDescent="0.15">
      <c r="A34" s="2" t="s">
        <v>57</v>
      </c>
      <c r="B34" s="2" t="s">
        <v>366</v>
      </c>
      <c r="C34" s="2" t="s">
        <v>98</v>
      </c>
      <c r="D34" s="5" t="s">
        <v>99</v>
      </c>
      <c r="E34" s="6">
        <v>165.3064745762712</v>
      </c>
      <c r="F34" s="6">
        <v>80.707966101694922</v>
      </c>
      <c r="G34" s="6">
        <v>95.833737288135595</v>
      </c>
      <c r="H34" s="37">
        <v>24.344118644067798</v>
      </c>
      <c r="I34" s="75">
        <v>366.19229661016954</v>
      </c>
      <c r="J34" s="73"/>
      <c r="K34" s="39"/>
      <c r="L34" s="40" t="s">
        <v>792</v>
      </c>
    </row>
    <row r="35" spans="1:12" ht="11.25" x14ac:dyDescent="0.15">
      <c r="A35" s="2" t="s">
        <v>59</v>
      </c>
      <c r="B35" s="2" t="s">
        <v>372</v>
      </c>
      <c r="C35" s="2" t="s">
        <v>103</v>
      </c>
      <c r="D35" s="5" t="s">
        <v>104</v>
      </c>
      <c r="E35" s="6">
        <v>158.52322881355934</v>
      </c>
      <c r="F35" s="6">
        <v>56.816881355932203</v>
      </c>
      <c r="G35" s="6">
        <v>54.418169491525433</v>
      </c>
      <c r="H35" s="37">
        <v>15.481220338983052</v>
      </c>
      <c r="I35" s="75">
        <v>285.23950000000002</v>
      </c>
      <c r="J35" s="73"/>
      <c r="K35" s="39"/>
      <c r="L35" s="40" t="s">
        <v>792</v>
      </c>
    </row>
    <row r="36" spans="1:12" ht="11.25" x14ac:dyDescent="0.15">
      <c r="A36" s="2" t="s">
        <v>62</v>
      </c>
      <c r="B36" s="2" t="s">
        <v>375</v>
      </c>
      <c r="C36" s="2" t="s">
        <v>106</v>
      </c>
      <c r="D36" s="5" t="s">
        <v>107</v>
      </c>
      <c r="E36" s="6">
        <v>131.32883898305084</v>
      </c>
      <c r="F36" s="6">
        <v>57.710389830508475</v>
      </c>
      <c r="G36" s="6">
        <v>54.950050847457632</v>
      </c>
      <c r="H36" s="37">
        <v>15.316449152542372</v>
      </c>
      <c r="I36" s="75">
        <v>259.30572881355931</v>
      </c>
      <c r="J36" s="73"/>
      <c r="K36" s="39"/>
      <c r="L36" s="40" t="s">
        <v>792</v>
      </c>
    </row>
    <row r="37" spans="1:12" ht="11.25" x14ac:dyDescent="0.15">
      <c r="A37" s="2" t="s">
        <v>65</v>
      </c>
      <c r="B37" s="2" t="s">
        <v>378</v>
      </c>
      <c r="C37" s="2" t="s">
        <v>108</v>
      </c>
      <c r="D37" s="5" t="s">
        <v>109</v>
      </c>
      <c r="E37" s="6">
        <v>134.90994067796609</v>
      </c>
      <c r="F37" s="6">
        <v>61.164728813559321</v>
      </c>
      <c r="G37" s="6">
        <v>60.589152542372879</v>
      </c>
      <c r="H37" s="37">
        <v>16.174144067796611</v>
      </c>
      <c r="I37" s="75">
        <v>272.83796610169492</v>
      </c>
      <c r="J37" s="73"/>
      <c r="K37" s="39"/>
      <c r="L37" s="40" t="s">
        <v>792</v>
      </c>
    </row>
    <row r="38" spans="1:12" ht="11.25" x14ac:dyDescent="0.15">
      <c r="A38" s="2" t="s">
        <v>68</v>
      </c>
      <c r="B38" s="2" t="s">
        <v>381</v>
      </c>
      <c r="C38" s="2" t="s">
        <v>111</v>
      </c>
      <c r="D38" s="5" t="s">
        <v>112</v>
      </c>
      <c r="E38" s="6">
        <v>292.60828813559323</v>
      </c>
      <c r="F38" s="6">
        <v>61.603279661016948</v>
      </c>
      <c r="G38" s="6">
        <v>58.36616101694915</v>
      </c>
      <c r="H38" s="37">
        <v>16.245593220338982</v>
      </c>
      <c r="I38" s="75">
        <v>428.82332203389836</v>
      </c>
      <c r="J38" s="73"/>
      <c r="K38" s="39"/>
      <c r="L38" s="40" t="s">
        <v>792</v>
      </c>
    </row>
    <row r="39" spans="1:12" ht="11.25" x14ac:dyDescent="0.15">
      <c r="A39" s="2" t="s">
        <v>70</v>
      </c>
      <c r="B39" s="2" t="s">
        <v>385</v>
      </c>
      <c r="C39" s="2" t="s">
        <v>113</v>
      </c>
      <c r="D39" s="5" t="s">
        <v>114</v>
      </c>
      <c r="E39" s="6">
        <v>17.698161016949154</v>
      </c>
      <c r="F39" s="6">
        <v>42.550805084745761</v>
      </c>
      <c r="G39" s="6">
        <v>29.26704237288136</v>
      </c>
      <c r="H39" s="37">
        <v>5.1637881355932214</v>
      </c>
      <c r="I39" s="75">
        <v>94.679796610169504</v>
      </c>
      <c r="J39" s="73"/>
      <c r="K39" s="39"/>
      <c r="L39" s="40" t="s">
        <v>792</v>
      </c>
    </row>
    <row r="40" spans="1:12" ht="11.25" x14ac:dyDescent="0.15">
      <c r="A40" s="2" t="s">
        <v>72</v>
      </c>
      <c r="B40" s="2" t="s">
        <v>395</v>
      </c>
      <c r="C40" s="2" t="s">
        <v>120</v>
      </c>
      <c r="D40" s="5" t="s">
        <v>121</v>
      </c>
      <c r="E40" s="6">
        <v>221.6482711864407</v>
      </c>
      <c r="F40" s="6">
        <v>62.728381355932214</v>
      </c>
      <c r="G40" s="6">
        <v>58.513042372881358</v>
      </c>
      <c r="H40" s="37">
        <v>16.749881355932203</v>
      </c>
      <c r="I40" s="75">
        <v>359.63957627118646</v>
      </c>
      <c r="J40" s="73"/>
      <c r="K40" s="39"/>
      <c r="L40" s="40" t="s">
        <v>792</v>
      </c>
    </row>
    <row r="41" spans="1:12" s="23" customFormat="1" ht="11.25" x14ac:dyDescent="0.15">
      <c r="A41" s="20" t="s">
        <v>75</v>
      </c>
      <c r="B41" s="20" t="s">
        <v>398</v>
      </c>
      <c r="C41" s="20" t="s">
        <v>230</v>
      </c>
      <c r="D41" s="21" t="s">
        <v>123</v>
      </c>
      <c r="E41" s="22">
        <v>69.51386440677966</v>
      </c>
      <c r="F41" s="22">
        <v>39.166618644067803</v>
      </c>
      <c r="G41" s="22">
        <v>40.575966101694917</v>
      </c>
      <c r="H41" s="77">
        <v>8.9152796610169496</v>
      </c>
      <c r="I41" s="78">
        <v>158.17172881355933</v>
      </c>
      <c r="J41" s="79"/>
      <c r="K41" s="82"/>
      <c r="L41" s="81" t="s">
        <v>792</v>
      </c>
    </row>
    <row r="42" spans="1:12" s="23" customFormat="1" ht="11.25" x14ac:dyDescent="0.15">
      <c r="A42" s="20" t="s">
        <v>78</v>
      </c>
      <c r="B42" s="20" t="s">
        <v>401</v>
      </c>
      <c r="C42" s="20" t="s">
        <v>236</v>
      </c>
      <c r="D42" s="21" t="s">
        <v>126</v>
      </c>
      <c r="E42" s="22">
        <v>371.56026271186443</v>
      </c>
      <c r="F42" s="22">
        <v>84.607398305084757</v>
      </c>
      <c r="G42" s="22">
        <v>88.022313559322043</v>
      </c>
      <c r="H42" s="77">
        <v>27.693186440677966</v>
      </c>
      <c r="I42" s="78">
        <v>571.8831610169492</v>
      </c>
      <c r="J42" s="79"/>
      <c r="K42" s="82"/>
      <c r="L42" s="81" t="s">
        <v>792</v>
      </c>
    </row>
    <row r="43" spans="1:12" ht="11.25" x14ac:dyDescent="0.15">
      <c r="A43" s="2" t="s">
        <v>81</v>
      </c>
      <c r="B43" s="2" t="s">
        <v>404</v>
      </c>
      <c r="C43" s="2" t="s">
        <v>127</v>
      </c>
      <c r="D43" s="5" t="s">
        <v>128</v>
      </c>
      <c r="E43" s="6">
        <v>38.623745762711863</v>
      </c>
      <c r="F43" s="6">
        <v>35.079000000000001</v>
      </c>
      <c r="G43" s="6">
        <v>29.26704237288136</v>
      </c>
      <c r="H43" s="37">
        <v>5.1637796610169495</v>
      </c>
      <c r="I43" s="75">
        <v>108.13356779661018</v>
      </c>
      <c r="J43" s="73"/>
      <c r="K43" s="39"/>
      <c r="L43" s="40" t="s">
        <v>792</v>
      </c>
    </row>
    <row r="44" spans="1:12" ht="11.25" x14ac:dyDescent="0.15">
      <c r="A44" s="2" t="s">
        <v>83</v>
      </c>
      <c r="B44" s="2" t="s">
        <v>407</v>
      </c>
      <c r="C44" s="2" t="s">
        <v>130</v>
      </c>
      <c r="D44" s="5" t="s">
        <v>131</v>
      </c>
      <c r="E44" s="6">
        <v>233.3282457627119</v>
      </c>
      <c r="F44" s="6">
        <v>83.329313559322046</v>
      </c>
      <c r="G44" s="6">
        <v>84.867550847457636</v>
      </c>
      <c r="H44" s="37">
        <v>25.354042372881359</v>
      </c>
      <c r="I44" s="75">
        <v>426.87915254237288</v>
      </c>
      <c r="J44" s="73"/>
      <c r="K44" s="39"/>
      <c r="L44" s="40" t="s">
        <v>792</v>
      </c>
    </row>
    <row r="45" spans="1:12" ht="11.25" x14ac:dyDescent="0.15">
      <c r="A45" s="2" t="s">
        <v>85</v>
      </c>
      <c r="B45" s="2" t="s">
        <v>414</v>
      </c>
      <c r="C45" s="2" t="s">
        <v>134</v>
      </c>
      <c r="D45" s="5" t="s">
        <v>135</v>
      </c>
      <c r="E45" s="6">
        <v>0.52075423728813564</v>
      </c>
      <c r="F45" s="6">
        <v>31.916271186440682</v>
      </c>
      <c r="G45" s="6">
        <v>39.649864406779663</v>
      </c>
      <c r="H45" s="37">
        <v>12.404898305084746</v>
      </c>
      <c r="I45" s="75">
        <v>84.491788135593225</v>
      </c>
      <c r="J45" s="73"/>
      <c r="K45" s="39"/>
      <c r="L45" s="40" t="s">
        <v>792</v>
      </c>
    </row>
    <row r="46" spans="1:12" ht="11.25" x14ac:dyDescent="0.15">
      <c r="A46" s="2" t="s">
        <v>87</v>
      </c>
      <c r="B46" s="2" t="s">
        <v>416</v>
      </c>
      <c r="C46" s="2" t="s">
        <v>137</v>
      </c>
      <c r="D46" s="5" t="s">
        <v>138</v>
      </c>
      <c r="E46" s="6">
        <v>165.64920338983052</v>
      </c>
      <c r="F46" s="6">
        <v>56.34177966101695</v>
      </c>
      <c r="G46" s="6">
        <v>58.395542372881359</v>
      </c>
      <c r="H46" s="37">
        <v>16.346466101694915</v>
      </c>
      <c r="I46" s="75">
        <v>296.73299152542376</v>
      </c>
      <c r="J46" s="73"/>
      <c r="K46" s="39"/>
      <c r="L46" s="40" t="s">
        <v>792</v>
      </c>
    </row>
    <row r="47" spans="1:12" ht="11.25" x14ac:dyDescent="0.15">
      <c r="A47" s="2" t="s">
        <v>89</v>
      </c>
      <c r="B47" s="2" t="s">
        <v>429</v>
      </c>
      <c r="C47" s="2" t="s">
        <v>151</v>
      </c>
      <c r="D47" s="5" t="s">
        <v>152</v>
      </c>
      <c r="E47" s="6">
        <v>236.52069491525427</v>
      </c>
      <c r="F47" s="6">
        <v>65.735262711864408</v>
      </c>
      <c r="G47" s="6">
        <v>55.40651694915254</v>
      </c>
      <c r="H47" s="37">
        <v>17.034898305084745</v>
      </c>
      <c r="I47" s="75">
        <v>374.69737288135593</v>
      </c>
      <c r="J47" s="73"/>
      <c r="K47" s="39"/>
      <c r="L47" s="40" t="s">
        <v>792</v>
      </c>
    </row>
    <row r="48" spans="1:12" s="23" customFormat="1" ht="11.25" x14ac:dyDescent="0.15">
      <c r="A48" s="20" t="s">
        <v>92</v>
      </c>
      <c r="B48" s="20" t="s">
        <v>433</v>
      </c>
      <c r="C48" s="20" t="s">
        <v>540</v>
      </c>
      <c r="D48" s="21" t="s">
        <v>156</v>
      </c>
      <c r="E48" s="22">
        <v>273.67149999999998</v>
      </c>
      <c r="F48" s="22">
        <v>75.296186440677971</v>
      </c>
      <c r="G48" s="22">
        <v>100.25310169491526</v>
      </c>
      <c r="H48" s="77">
        <v>26.001881355932206</v>
      </c>
      <c r="I48" s="78">
        <v>475.22266949152544</v>
      </c>
      <c r="J48" s="79"/>
      <c r="K48" s="82"/>
      <c r="L48" s="81" t="s">
        <v>792</v>
      </c>
    </row>
    <row r="49" spans="1:12" s="23" customFormat="1" ht="11.25" x14ac:dyDescent="0.15">
      <c r="A49" s="20" t="s">
        <v>94</v>
      </c>
      <c r="B49" s="20" t="s">
        <v>440</v>
      </c>
      <c r="C49" s="20" t="s">
        <v>547</v>
      </c>
      <c r="D49" s="21" t="s">
        <v>164</v>
      </c>
      <c r="E49" s="22">
        <v>905.76775423728816</v>
      </c>
      <c r="F49" s="22">
        <v>133.0590593220339</v>
      </c>
      <c r="G49" s="22">
        <v>37.945677966101698</v>
      </c>
      <c r="H49" s="77">
        <v>39.334398305084747</v>
      </c>
      <c r="I49" s="78">
        <v>1116.1068898305084</v>
      </c>
      <c r="J49" s="79"/>
      <c r="K49" s="80">
        <v>6</v>
      </c>
      <c r="L49" s="81" t="s">
        <v>791</v>
      </c>
    </row>
    <row r="50" spans="1:12" s="23" customFormat="1" ht="11.25" x14ac:dyDescent="0.15">
      <c r="A50" s="20" t="s">
        <v>96</v>
      </c>
      <c r="B50" s="20" t="s">
        <v>451</v>
      </c>
      <c r="C50" s="20" t="s">
        <v>558</v>
      </c>
      <c r="D50" s="21" t="s">
        <v>181</v>
      </c>
      <c r="E50" s="22">
        <v>558.79243220338992</v>
      </c>
      <c r="F50" s="22">
        <v>51.715669491525425</v>
      </c>
      <c r="G50" s="22">
        <v>43.441161016949152</v>
      </c>
      <c r="H50" s="77">
        <v>17.5450593220339</v>
      </c>
      <c r="I50" s="78">
        <v>671.49432203389836</v>
      </c>
      <c r="J50" s="79"/>
      <c r="K50" s="80">
        <v>6</v>
      </c>
      <c r="L50" s="81" t="s">
        <v>791</v>
      </c>
    </row>
    <row r="51" spans="1:12" s="23" customFormat="1" ht="10.9" customHeight="1" x14ac:dyDescent="0.15">
      <c r="A51" s="20" t="s">
        <v>98</v>
      </c>
      <c r="B51" s="20" t="s">
        <v>470</v>
      </c>
      <c r="C51" s="20" t="s">
        <v>577</v>
      </c>
      <c r="D51" s="21" t="s">
        <v>213</v>
      </c>
      <c r="E51" s="22">
        <v>349.92498305084746</v>
      </c>
      <c r="F51" s="22">
        <v>82.843398305084762</v>
      </c>
      <c r="G51" s="22">
        <v>71.964677966101689</v>
      </c>
      <c r="H51" s="77">
        <v>22.039508474576273</v>
      </c>
      <c r="I51" s="78">
        <v>526.77256779661025</v>
      </c>
      <c r="J51" s="79"/>
      <c r="K51" s="80">
        <v>6</v>
      </c>
      <c r="L51" s="81" t="s">
        <v>791</v>
      </c>
    </row>
    <row r="52" spans="1:12" s="23" customFormat="1" ht="11.25" x14ac:dyDescent="0.15">
      <c r="A52" s="20" t="s">
        <v>101</v>
      </c>
      <c r="B52" s="20" t="s">
        <v>477</v>
      </c>
      <c r="C52" s="20" t="s">
        <v>584</v>
      </c>
      <c r="D52" s="21" t="s">
        <v>227</v>
      </c>
      <c r="E52" s="22">
        <v>380.39438135593218</v>
      </c>
      <c r="F52" s="22">
        <v>53.368652542372885</v>
      </c>
      <c r="G52" s="22">
        <v>28.638500000000001</v>
      </c>
      <c r="H52" s="77">
        <v>15.975033898305085</v>
      </c>
      <c r="I52" s="78">
        <v>478.37656779661017</v>
      </c>
      <c r="J52" s="79"/>
      <c r="K52" s="80">
        <v>6</v>
      </c>
      <c r="L52" s="81" t="s">
        <v>791</v>
      </c>
    </row>
    <row r="53" spans="1:12" s="23" customFormat="1" ht="11.45" customHeight="1" x14ac:dyDescent="0.15">
      <c r="A53" s="20" t="s">
        <v>103</v>
      </c>
      <c r="B53" s="20" t="s">
        <v>481</v>
      </c>
      <c r="C53" s="20" t="s">
        <v>588</v>
      </c>
      <c r="D53" s="21" t="s">
        <v>235</v>
      </c>
      <c r="E53" s="22">
        <v>249.85972033898307</v>
      </c>
      <c r="F53" s="22">
        <v>65.113110169491534</v>
      </c>
      <c r="G53" s="22">
        <v>20.089372881355931</v>
      </c>
      <c r="H53" s="77">
        <v>13.53706779661017</v>
      </c>
      <c r="I53" s="78">
        <v>348.59927118644072</v>
      </c>
      <c r="J53" s="79"/>
      <c r="K53" s="80">
        <v>6</v>
      </c>
      <c r="L53" s="81" t="s">
        <v>791</v>
      </c>
    </row>
    <row r="54" spans="1:12" s="23" customFormat="1" ht="11.25" x14ac:dyDescent="0.15">
      <c r="A54" s="20" t="s">
        <v>106</v>
      </c>
      <c r="B54" s="20" t="s">
        <v>484</v>
      </c>
      <c r="C54" s="20" t="s">
        <v>591</v>
      </c>
      <c r="D54" s="21" t="s">
        <v>241</v>
      </c>
      <c r="E54" s="22">
        <v>355.97255932203393</v>
      </c>
      <c r="F54" s="22">
        <v>50.543618644067799</v>
      </c>
      <c r="G54" s="22">
        <v>27.128601694915254</v>
      </c>
      <c r="H54" s="77">
        <v>14.428677966101695</v>
      </c>
      <c r="I54" s="78">
        <v>448.07345762711867</v>
      </c>
      <c r="J54" s="79"/>
      <c r="K54" s="80">
        <v>6</v>
      </c>
      <c r="L54" s="81" t="s">
        <v>791</v>
      </c>
    </row>
    <row r="55" spans="1:12" s="23" customFormat="1" ht="11.25" x14ac:dyDescent="0.15">
      <c r="A55" s="20" t="s">
        <v>108</v>
      </c>
      <c r="B55" s="20" t="s">
        <v>485</v>
      </c>
      <c r="C55" s="20" t="s">
        <v>592</v>
      </c>
      <c r="D55" s="21" t="s">
        <v>243</v>
      </c>
      <c r="E55" s="22">
        <v>384.51411864406782</v>
      </c>
      <c r="F55" s="22">
        <v>86.403661016949158</v>
      </c>
      <c r="G55" s="22">
        <v>30.882203389830511</v>
      </c>
      <c r="H55" s="77">
        <v>29.233406779661021</v>
      </c>
      <c r="I55" s="78">
        <v>531.03338983050855</v>
      </c>
      <c r="J55" s="79"/>
      <c r="K55" s="80">
        <v>6</v>
      </c>
      <c r="L55" s="81" t="s">
        <v>791</v>
      </c>
    </row>
    <row r="56" spans="1:12" s="23" customFormat="1" ht="11.25" x14ac:dyDescent="0.15">
      <c r="A56" s="20" t="s">
        <v>111</v>
      </c>
      <c r="B56" s="20" t="s">
        <v>486</v>
      </c>
      <c r="C56" s="20" t="s">
        <v>593</v>
      </c>
      <c r="D56" s="21" t="s">
        <v>245</v>
      </c>
      <c r="E56" s="22">
        <v>404.50883898305085</v>
      </c>
      <c r="F56" s="22">
        <v>67.919889830508481</v>
      </c>
      <c r="G56" s="22">
        <v>20.61814406779661</v>
      </c>
      <c r="H56" s="77">
        <v>15.352516949152545</v>
      </c>
      <c r="I56" s="78">
        <v>508.39938983050854</v>
      </c>
      <c r="J56" s="79"/>
      <c r="K56" s="80">
        <v>6</v>
      </c>
      <c r="L56" s="81" t="s">
        <v>791</v>
      </c>
    </row>
    <row r="57" spans="1:12" s="23" customFormat="1" ht="11.25" x14ac:dyDescent="0.15">
      <c r="A57" s="20" t="s">
        <v>113</v>
      </c>
      <c r="B57" s="20" t="s">
        <v>488</v>
      </c>
      <c r="C57" s="20" t="s">
        <v>595</v>
      </c>
      <c r="D57" s="21" t="s">
        <v>249</v>
      </c>
      <c r="E57" s="22">
        <v>502.00502542372885</v>
      </c>
      <c r="F57" s="22">
        <v>69.883279661016957</v>
      </c>
      <c r="G57" s="22">
        <v>33.411203389830511</v>
      </c>
      <c r="H57" s="77">
        <v>16.476771186440679</v>
      </c>
      <c r="I57" s="78">
        <v>621.77627966101693</v>
      </c>
      <c r="J57" s="79"/>
      <c r="K57" s="80">
        <v>6</v>
      </c>
      <c r="L57" s="81" t="s">
        <v>791</v>
      </c>
    </row>
    <row r="58" spans="1:12" s="23" customFormat="1" ht="15.75" customHeight="1" x14ac:dyDescent="0.15">
      <c r="A58" s="20" t="s">
        <v>115</v>
      </c>
      <c r="B58" s="20" t="s">
        <v>274</v>
      </c>
      <c r="C58" s="54" t="s">
        <v>13</v>
      </c>
      <c r="D58" s="83" t="s">
        <v>795</v>
      </c>
      <c r="E58" s="55">
        <v>2006.4087711864408</v>
      </c>
      <c r="F58" s="55">
        <v>121.14866101694916</v>
      </c>
      <c r="G58" s="55">
        <v>91.137872881355932</v>
      </c>
      <c r="H58" s="72">
        <v>23.646754237288135</v>
      </c>
      <c r="I58" s="76">
        <v>2242.3420599999999</v>
      </c>
      <c r="K58" s="84"/>
      <c r="L58" s="81"/>
    </row>
    <row r="59" spans="1:12" s="23" customFormat="1" ht="11.25" x14ac:dyDescent="0.15">
      <c r="A59" s="20" t="s">
        <v>117</v>
      </c>
      <c r="B59" s="20" t="s">
        <v>290</v>
      </c>
      <c r="C59" s="54" t="s">
        <v>68</v>
      </c>
      <c r="D59" s="83" t="s">
        <v>796</v>
      </c>
      <c r="E59" s="55">
        <v>737.58944915254244</v>
      </c>
      <c r="F59" s="55">
        <v>98.93538983050847</v>
      </c>
      <c r="G59" s="55">
        <v>48.143262711864409</v>
      </c>
      <c r="H59" s="72">
        <v>30.649449152542374</v>
      </c>
      <c r="I59" s="76">
        <v>915.31754999999998</v>
      </c>
      <c r="K59" s="84"/>
      <c r="L59" s="81"/>
    </row>
    <row r="60" spans="1:12" s="23" customFormat="1" ht="11.25" x14ac:dyDescent="0.15">
      <c r="A60" s="20" t="s">
        <v>119</v>
      </c>
      <c r="B60" s="20" t="s">
        <v>301</v>
      </c>
      <c r="C60" s="54" t="s">
        <v>94</v>
      </c>
      <c r="D60" s="83" t="s">
        <v>797</v>
      </c>
      <c r="E60" s="55">
        <v>796.42662711864409</v>
      </c>
      <c r="F60" s="55">
        <v>98.985500000000016</v>
      </c>
      <c r="G60" s="55">
        <v>62.845389830508481</v>
      </c>
      <c r="H60" s="72">
        <v>32.201237288135594</v>
      </c>
      <c r="I60" s="76">
        <v>990.45875000000001</v>
      </c>
      <c r="K60" s="84"/>
      <c r="L60" s="81"/>
    </row>
    <row r="61" spans="1:12" s="23" customFormat="1" ht="11.25" x14ac:dyDescent="0.15">
      <c r="A61" s="20" t="s">
        <v>120</v>
      </c>
      <c r="B61" s="20" t="s">
        <v>310</v>
      </c>
      <c r="C61" s="54" t="s">
        <v>115</v>
      </c>
      <c r="D61" s="83" t="s">
        <v>798</v>
      </c>
      <c r="E61" s="55">
        <v>521.61299152542381</v>
      </c>
      <c r="F61" s="55">
        <v>87.123228813559322</v>
      </c>
      <c r="G61" s="55">
        <v>46.554500000000004</v>
      </c>
      <c r="H61" s="72">
        <v>25.194711864406781</v>
      </c>
      <c r="I61" s="76">
        <v>680.48542999999995</v>
      </c>
      <c r="K61" s="84"/>
      <c r="L61" s="81"/>
    </row>
    <row r="62" spans="1:12" s="23" customFormat="1" ht="11.25" x14ac:dyDescent="0.15">
      <c r="A62" s="20" t="s">
        <v>122</v>
      </c>
      <c r="B62" s="20" t="s">
        <v>316</v>
      </c>
      <c r="C62" s="54" t="s">
        <v>127</v>
      </c>
      <c r="D62" s="83" t="s">
        <v>799</v>
      </c>
      <c r="E62" s="55">
        <v>641.94383898305091</v>
      </c>
      <c r="F62" s="55">
        <v>103.97661016949154</v>
      </c>
      <c r="G62" s="55">
        <v>47.663449152542377</v>
      </c>
      <c r="H62" s="72">
        <v>29.002093220338985</v>
      </c>
      <c r="I62" s="76">
        <v>822.58599000000004</v>
      </c>
      <c r="K62" s="84"/>
      <c r="L62" s="81"/>
    </row>
    <row r="63" spans="1:12" s="23" customFormat="1" ht="11.25" x14ac:dyDescent="0.15">
      <c r="A63" s="20" t="s">
        <v>125</v>
      </c>
      <c r="B63" s="20" t="s">
        <v>330</v>
      </c>
      <c r="C63" s="54" t="s">
        <v>157</v>
      </c>
      <c r="D63" s="83" t="s">
        <v>800</v>
      </c>
      <c r="E63" s="55">
        <v>55.029101694915262</v>
      </c>
      <c r="F63" s="55">
        <v>37.70923728813559</v>
      </c>
      <c r="G63" s="55">
        <v>48.22583050847458</v>
      </c>
      <c r="H63" s="72">
        <v>11.997720338983052</v>
      </c>
      <c r="I63" s="76">
        <v>152.96188900000001</v>
      </c>
      <c r="K63" s="84"/>
      <c r="L63" s="81"/>
    </row>
    <row r="64" spans="1:12" s="23" customFormat="1" ht="11.25" x14ac:dyDescent="0.15">
      <c r="A64" s="20" t="s">
        <v>127</v>
      </c>
      <c r="B64" s="20" t="s">
        <v>346</v>
      </c>
      <c r="C64" s="54" t="s">
        <v>178</v>
      </c>
      <c r="D64" s="83" t="s">
        <v>801</v>
      </c>
      <c r="E64" s="55">
        <v>588.25940677966105</v>
      </c>
      <c r="F64" s="55">
        <v>118.32046610169493</v>
      </c>
      <c r="G64" s="55">
        <v>47.039211864406781</v>
      </c>
      <c r="H64" s="72">
        <v>26.85885593220339</v>
      </c>
      <c r="I64" s="76">
        <v>780.47793999999999</v>
      </c>
      <c r="K64" s="84"/>
      <c r="L64" s="81"/>
    </row>
    <row r="65" spans="1:12" s="23" customFormat="1" ht="11.25" x14ac:dyDescent="0.15">
      <c r="A65" s="20" t="s">
        <v>130</v>
      </c>
      <c r="B65" s="20" t="s">
        <v>349</v>
      </c>
      <c r="C65" s="54" t="s">
        <v>183</v>
      </c>
      <c r="D65" s="83" t="s">
        <v>802</v>
      </c>
      <c r="E65" s="55">
        <v>642.29870338983051</v>
      </c>
      <c r="F65" s="55">
        <v>149.7367372881356</v>
      </c>
      <c r="G65" s="55">
        <v>64.252288135593218</v>
      </c>
      <c r="H65" s="72">
        <v>33.965211864406783</v>
      </c>
      <c r="I65" s="76">
        <v>890.25293999999997</v>
      </c>
      <c r="K65" s="84"/>
      <c r="L65" s="81"/>
    </row>
    <row r="66" spans="1:12" s="23" customFormat="1" ht="11.25" x14ac:dyDescent="0.15">
      <c r="A66" s="20" t="s">
        <v>132</v>
      </c>
      <c r="B66" s="20" t="s">
        <v>360</v>
      </c>
      <c r="C66" s="54" t="s">
        <v>201</v>
      </c>
      <c r="D66" s="83" t="s">
        <v>803</v>
      </c>
      <c r="E66" s="55">
        <v>576.696279661017</v>
      </c>
      <c r="F66" s="55">
        <v>89.778050847457635</v>
      </c>
      <c r="G66" s="55">
        <v>33.352881355932205</v>
      </c>
      <c r="H66" s="72">
        <v>26.632271186440679</v>
      </c>
      <c r="I66" s="76">
        <v>726.45947999999999</v>
      </c>
      <c r="K66" s="84"/>
      <c r="L66" s="81"/>
    </row>
    <row r="67" spans="1:12" s="23" customFormat="1" ht="11.25" x14ac:dyDescent="0.15">
      <c r="A67" s="20" t="s">
        <v>134</v>
      </c>
      <c r="B67" s="20" t="s">
        <v>377</v>
      </c>
      <c r="C67" s="54" t="s">
        <v>505</v>
      </c>
      <c r="D67" s="83" t="s">
        <v>804</v>
      </c>
      <c r="E67" s="55">
        <v>583.83711016949155</v>
      </c>
      <c r="F67" s="55">
        <v>80.04137288135594</v>
      </c>
      <c r="G67" s="55">
        <v>47.044101694915256</v>
      </c>
      <c r="H67" s="72">
        <v>26.875677966101698</v>
      </c>
      <c r="I67" s="76">
        <v>737.79826000000003</v>
      </c>
      <c r="K67" s="84"/>
      <c r="L67" s="81"/>
    </row>
    <row r="68" spans="1:12" s="23" customFormat="1" ht="11.25" x14ac:dyDescent="0.15">
      <c r="A68" s="20" t="s">
        <v>137</v>
      </c>
      <c r="B68" s="20" t="s">
        <v>379</v>
      </c>
      <c r="C68" s="54" t="s">
        <v>507</v>
      </c>
      <c r="D68" s="83" t="s">
        <v>805</v>
      </c>
      <c r="E68" s="55">
        <v>232.37877966101695</v>
      </c>
      <c r="F68" s="55">
        <v>127.99640677966103</v>
      </c>
      <c r="G68" s="55">
        <v>52.126618644067804</v>
      </c>
      <c r="H68" s="72">
        <v>19.462618644067799</v>
      </c>
      <c r="I68" s="76">
        <v>431.96442000000002</v>
      </c>
      <c r="K68" s="84"/>
      <c r="L68" s="81"/>
    </row>
    <row r="69" spans="1:12" s="23" customFormat="1" ht="11.25" x14ac:dyDescent="0.15">
      <c r="A69" s="20" t="s">
        <v>139</v>
      </c>
      <c r="B69" s="20" t="s">
        <v>383</v>
      </c>
      <c r="C69" s="54" t="s">
        <v>511</v>
      </c>
      <c r="D69" s="83" t="s">
        <v>806</v>
      </c>
      <c r="E69" s="55">
        <v>564.92355084745759</v>
      </c>
      <c r="F69" s="55">
        <v>83.056618644067797</v>
      </c>
      <c r="G69" s="55">
        <v>46.676533898305088</v>
      </c>
      <c r="H69" s="72">
        <v>25.613677966101694</v>
      </c>
      <c r="I69" s="76">
        <v>720.27038000000005</v>
      </c>
      <c r="K69" s="84"/>
      <c r="L69" s="81"/>
    </row>
    <row r="70" spans="1:12" s="23" customFormat="1" ht="11.25" x14ac:dyDescent="0.15">
      <c r="A70" s="20" t="s">
        <v>140</v>
      </c>
      <c r="B70" s="20" t="s">
        <v>394</v>
      </c>
      <c r="C70" s="54" t="s">
        <v>222</v>
      </c>
      <c r="D70" s="83" t="s">
        <v>807</v>
      </c>
      <c r="E70" s="55">
        <v>559.80603389830503</v>
      </c>
      <c r="F70" s="55">
        <v>83.903271186440676</v>
      </c>
      <c r="G70" s="55">
        <v>44.863940677966106</v>
      </c>
      <c r="H70" s="72">
        <v>24.413661016949153</v>
      </c>
      <c r="I70" s="76">
        <v>712.98690999999997</v>
      </c>
      <c r="K70" s="84"/>
      <c r="L70" s="81"/>
    </row>
    <row r="71" spans="1:12" s="23" customFormat="1" ht="11.25" x14ac:dyDescent="0.15">
      <c r="A71" s="20" t="s">
        <v>143</v>
      </c>
      <c r="B71" s="20" t="s">
        <v>412</v>
      </c>
      <c r="C71" s="54" t="s">
        <v>519</v>
      </c>
      <c r="D71" s="83" t="s">
        <v>808</v>
      </c>
      <c r="E71" s="55">
        <v>891.93182203389836</v>
      </c>
      <c r="F71" s="55">
        <v>86.588720338983052</v>
      </c>
      <c r="G71" s="55">
        <v>62.796432203389834</v>
      </c>
      <c r="H71" s="72">
        <v>32.033152542372882</v>
      </c>
      <c r="I71" s="76">
        <v>1073.35013</v>
      </c>
      <c r="K71" s="84"/>
      <c r="L71" s="81"/>
    </row>
    <row r="72" spans="1:12" s="23" customFormat="1" ht="11.25" x14ac:dyDescent="0.15">
      <c r="A72" s="20" t="s">
        <v>145</v>
      </c>
      <c r="B72" s="20" t="s">
        <v>419</v>
      </c>
      <c r="C72" s="54" t="s">
        <v>526</v>
      </c>
      <c r="D72" s="83" t="s">
        <v>809</v>
      </c>
      <c r="E72" s="55">
        <v>659.78743220338981</v>
      </c>
      <c r="F72" s="55">
        <v>110.8756779661017</v>
      </c>
      <c r="G72" s="55">
        <v>61.822127118644069</v>
      </c>
      <c r="H72" s="72">
        <v>28.688042372881355</v>
      </c>
      <c r="I72" s="76">
        <v>861.17327999999998</v>
      </c>
      <c r="K72" s="84"/>
      <c r="L72" s="81"/>
    </row>
    <row r="73" spans="1:12" s="23" customFormat="1" ht="11.25" x14ac:dyDescent="0.15">
      <c r="A73" s="20" t="s">
        <v>147</v>
      </c>
      <c r="B73" s="20" t="s">
        <v>432</v>
      </c>
      <c r="C73" s="54" t="s">
        <v>539</v>
      </c>
      <c r="D73" s="83" t="s">
        <v>810</v>
      </c>
      <c r="E73" s="55">
        <v>583.27722033898306</v>
      </c>
      <c r="F73" s="55">
        <v>86.775542372881361</v>
      </c>
      <c r="G73" s="55">
        <v>47.284008474576275</v>
      </c>
      <c r="H73" s="72">
        <v>27.699355932203392</v>
      </c>
      <c r="I73" s="76">
        <v>745.03612999999996</v>
      </c>
      <c r="K73" s="84"/>
      <c r="L73" s="81"/>
    </row>
    <row r="74" spans="1:12" s="23" customFormat="1" ht="11.25" x14ac:dyDescent="0.15">
      <c r="A74" s="20" t="s">
        <v>148</v>
      </c>
      <c r="B74" s="20" t="s">
        <v>435</v>
      </c>
      <c r="C74" s="54" t="s">
        <v>542</v>
      </c>
      <c r="D74" s="83" t="s">
        <v>811</v>
      </c>
      <c r="E74" s="55">
        <v>650.46552542372876</v>
      </c>
      <c r="F74" s="55">
        <v>83.561923728813568</v>
      </c>
      <c r="G74" s="55">
        <v>47.017177966101698</v>
      </c>
      <c r="H74" s="72">
        <v>26.783228813559322</v>
      </c>
      <c r="I74" s="76">
        <v>807.82785999999999</v>
      </c>
      <c r="K74" s="84"/>
      <c r="L74" s="81"/>
    </row>
    <row r="75" spans="1:12" s="23" customFormat="1" ht="11.25" x14ac:dyDescent="0.15">
      <c r="A75" s="20" t="s">
        <v>151</v>
      </c>
      <c r="B75" s="20" t="s">
        <v>437</v>
      </c>
      <c r="C75" s="54" t="s">
        <v>544</v>
      </c>
      <c r="D75" s="83" t="s">
        <v>812</v>
      </c>
      <c r="E75" s="55">
        <v>644.94288983050853</v>
      </c>
      <c r="F75" s="55">
        <v>118.44025423728814</v>
      </c>
      <c r="G75" s="55">
        <v>46.187669491525426</v>
      </c>
      <c r="H75" s="72">
        <v>27.89977966101695</v>
      </c>
      <c r="I75" s="76">
        <v>837.47059000000002</v>
      </c>
      <c r="K75" s="84"/>
      <c r="L75" s="81"/>
    </row>
    <row r="76" spans="1:12" s="23" customFormat="1" ht="11.25" x14ac:dyDescent="0.15">
      <c r="A76" s="20" t="s">
        <v>153</v>
      </c>
      <c r="B76" s="20" t="s">
        <v>439</v>
      </c>
      <c r="C76" s="54" t="s">
        <v>546</v>
      </c>
      <c r="D76" s="83" t="s">
        <v>813</v>
      </c>
      <c r="E76" s="55">
        <v>1053.1803644067797</v>
      </c>
      <c r="F76" s="55">
        <v>102.873</v>
      </c>
      <c r="G76" s="55">
        <v>64.891923728813552</v>
      </c>
      <c r="H76" s="72">
        <v>39.227661016949156</v>
      </c>
      <c r="I76" s="76">
        <v>1260.1729499999999</v>
      </c>
      <c r="K76" s="84"/>
      <c r="L76" s="81"/>
    </row>
    <row r="77" spans="1:12" s="23" customFormat="1" ht="22.5" x14ac:dyDescent="0.15">
      <c r="A77" s="20" t="s">
        <v>155</v>
      </c>
      <c r="B77" s="20" t="s">
        <v>441</v>
      </c>
      <c r="C77" s="54" t="s">
        <v>548</v>
      </c>
      <c r="D77" s="83" t="s">
        <v>814</v>
      </c>
      <c r="E77" s="55">
        <v>451.8225169491526</v>
      </c>
      <c r="F77" s="55">
        <v>89.006516949152555</v>
      </c>
      <c r="G77" s="55">
        <v>31.942940677966103</v>
      </c>
      <c r="H77" s="72">
        <v>21.791466101694919</v>
      </c>
      <c r="I77" s="76">
        <v>594.56344000000001</v>
      </c>
      <c r="K77" s="84"/>
      <c r="L77" s="81"/>
    </row>
    <row r="78" spans="1:12" s="23" customFormat="1" ht="11.25" x14ac:dyDescent="0.15">
      <c r="A78" s="20" t="s">
        <v>157</v>
      </c>
      <c r="B78" s="20" t="s">
        <v>447</v>
      </c>
      <c r="C78" s="54" t="s">
        <v>554</v>
      </c>
      <c r="D78" s="83" t="s">
        <v>815</v>
      </c>
      <c r="E78" s="55">
        <v>564.87400847457627</v>
      </c>
      <c r="F78" s="55">
        <v>77.410500000000013</v>
      </c>
      <c r="G78" s="55">
        <v>44.792940677966108</v>
      </c>
      <c r="H78" s="72">
        <v>24.169923728813561</v>
      </c>
      <c r="I78" s="76">
        <v>711.24737300000004</v>
      </c>
      <c r="K78" s="84"/>
      <c r="L78" s="81"/>
    </row>
    <row r="79" spans="1:12" s="23" customFormat="1" ht="11.25" x14ac:dyDescent="0.15">
      <c r="A79" s="20" t="s">
        <v>494</v>
      </c>
      <c r="B79" s="20" t="s">
        <v>452</v>
      </c>
      <c r="C79" s="54" t="s">
        <v>559</v>
      </c>
      <c r="D79" s="83" t="s">
        <v>816</v>
      </c>
      <c r="E79" s="55">
        <v>1010.0900338983051</v>
      </c>
      <c r="F79" s="55">
        <v>115.24872881355934</v>
      </c>
      <c r="G79" s="55">
        <v>48.089398305084742</v>
      </c>
      <c r="H79" s="72">
        <v>30.464508474576274</v>
      </c>
      <c r="I79" s="76">
        <v>1203.89267</v>
      </c>
      <c r="K79" s="84"/>
      <c r="L79" s="81"/>
    </row>
    <row r="80" spans="1:12" s="23" customFormat="1" ht="11.25" x14ac:dyDescent="0.15">
      <c r="A80" s="20" t="s">
        <v>158</v>
      </c>
      <c r="B80" s="20" t="s">
        <v>453</v>
      </c>
      <c r="C80" s="54" t="s">
        <v>560</v>
      </c>
      <c r="D80" s="83" t="s">
        <v>817</v>
      </c>
      <c r="E80" s="55">
        <v>790.93520338983058</v>
      </c>
      <c r="F80" s="55">
        <v>100.19175423728814</v>
      </c>
      <c r="G80" s="55">
        <v>47.656101694915257</v>
      </c>
      <c r="H80" s="72">
        <v>28.976881355932207</v>
      </c>
      <c r="I80" s="76">
        <v>967.75994000000003</v>
      </c>
      <c r="K80" s="84"/>
      <c r="L80" s="81"/>
    </row>
    <row r="81" spans="1:12" s="23" customFormat="1" ht="11.25" x14ac:dyDescent="0.15">
      <c r="A81" s="20" t="s">
        <v>159</v>
      </c>
      <c r="B81" s="20" t="s">
        <v>454</v>
      </c>
      <c r="C81" s="54" t="s">
        <v>561</v>
      </c>
      <c r="D81" s="83" t="s">
        <v>818</v>
      </c>
      <c r="E81" s="55">
        <v>611.08896610169495</v>
      </c>
      <c r="F81" s="55">
        <v>127.84275423728815</v>
      </c>
      <c r="G81" s="55">
        <v>48.390500000000003</v>
      </c>
      <c r="H81" s="72">
        <v>31.498313559322039</v>
      </c>
      <c r="I81" s="76">
        <v>818.82052999999996</v>
      </c>
      <c r="K81" s="84"/>
      <c r="L81" s="81"/>
    </row>
    <row r="82" spans="1:12" s="23" customFormat="1" ht="11.25" x14ac:dyDescent="0.15">
      <c r="A82" s="20" t="s">
        <v>160</v>
      </c>
      <c r="B82" s="20" t="s">
        <v>455</v>
      </c>
      <c r="C82" s="54" t="s">
        <v>562</v>
      </c>
      <c r="D82" s="83" t="s">
        <v>819</v>
      </c>
      <c r="E82" s="55">
        <v>991.10974576271178</v>
      </c>
      <c r="F82" s="55">
        <v>104.0632966101695</v>
      </c>
      <c r="G82" s="55">
        <v>66.388872881355937</v>
      </c>
      <c r="H82" s="72">
        <v>44.367203389830507</v>
      </c>
      <c r="I82" s="76">
        <v>1205.92912</v>
      </c>
      <c r="K82" s="84"/>
      <c r="L82" s="81"/>
    </row>
    <row r="83" spans="1:12" s="23" customFormat="1" ht="12.75" x14ac:dyDescent="0.15">
      <c r="A83" s="20" t="s">
        <v>162</v>
      </c>
      <c r="B83" s="20" t="s">
        <v>436</v>
      </c>
      <c r="C83" s="20" t="s">
        <v>543</v>
      </c>
      <c r="D83" s="21" t="s">
        <v>820</v>
      </c>
      <c r="E83" s="22">
        <v>529.71271186440686</v>
      </c>
      <c r="F83" s="22">
        <v>86.646372881355944</v>
      </c>
      <c r="G83" s="22">
        <v>44.934644067796611</v>
      </c>
      <c r="H83" s="77">
        <v>28.125381355932205</v>
      </c>
      <c r="I83" s="85">
        <v>689.41911000000005</v>
      </c>
      <c r="K83" s="84"/>
      <c r="L83" s="81"/>
    </row>
    <row r="84" spans="1:12" s="23" customFormat="1" ht="12.75" x14ac:dyDescent="0.15">
      <c r="A84" s="20" t="s">
        <v>163</v>
      </c>
      <c r="B84" s="20" t="s">
        <v>444</v>
      </c>
      <c r="C84" s="20" t="s">
        <v>551</v>
      </c>
      <c r="D84" s="21" t="s">
        <v>821</v>
      </c>
      <c r="E84" s="22">
        <v>542.12927966101699</v>
      </c>
      <c r="F84" s="22">
        <v>94.336855932203406</v>
      </c>
      <c r="G84" s="22">
        <v>62.204016949152546</v>
      </c>
      <c r="H84" s="77">
        <v>29.999203389830509</v>
      </c>
      <c r="I84" s="85">
        <v>728.66935999999998</v>
      </c>
      <c r="K84" s="84"/>
      <c r="L84" s="81"/>
    </row>
    <row r="85" spans="1:12" ht="11.25" x14ac:dyDescent="0.15">
      <c r="A85" s="3"/>
      <c r="B85" s="3"/>
      <c r="C85" s="16"/>
      <c r="D85" s="13" t="s">
        <v>260</v>
      </c>
      <c r="E85" s="41">
        <f>SUM(E18:E84)</f>
        <v>29725.291618644071</v>
      </c>
      <c r="F85" s="41">
        <f t="shared" ref="F85:I85" si="0">SUM(F18:F84)</f>
        <v>5261.2898813559323</v>
      </c>
      <c r="G85" s="41">
        <f t="shared" si="0"/>
        <v>3501.076737288136</v>
      </c>
      <c r="H85" s="42">
        <f t="shared" si="0"/>
        <v>1470.5884830508476</v>
      </c>
      <c r="I85" s="56">
        <f t="shared" si="0"/>
        <v>39958.246710813561</v>
      </c>
      <c r="J85" s="74"/>
      <c r="K85" s="39"/>
    </row>
    <row r="86" spans="1:12" ht="11.25" x14ac:dyDescent="0.15">
      <c r="A86" s="3"/>
      <c r="B86" s="3"/>
      <c r="C86" s="16"/>
      <c r="D86" s="35" t="s">
        <v>786</v>
      </c>
      <c r="E86" s="41"/>
      <c r="F86" s="41"/>
      <c r="G86" s="41"/>
      <c r="H86" s="42"/>
      <c r="I86" s="56">
        <f t="shared" ref="I86" si="1">I85*0.955912130677826</f>
        <v>38196.572751484026</v>
      </c>
      <c r="J86" s="74"/>
      <c r="K86" s="39"/>
    </row>
    <row r="87" spans="1:12" ht="11.25" x14ac:dyDescent="0.15">
      <c r="A87" s="3"/>
      <c r="B87" s="3"/>
      <c r="C87" s="16"/>
      <c r="D87" s="35" t="s">
        <v>822</v>
      </c>
      <c r="E87" s="41"/>
      <c r="F87" s="41"/>
      <c r="G87" s="41"/>
      <c r="H87" s="42"/>
      <c r="I87" s="56">
        <f>I86*0.2</f>
        <v>7639.3145502968055</v>
      </c>
      <c r="J87" s="73"/>
      <c r="K87" s="39"/>
    </row>
    <row r="88" spans="1:12" ht="11.25" x14ac:dyDescent="0.15">
      <c r="A88" s="3"/>
      <c r="B88" s="3"/>
      <c r="C88" s="16"/>
      <c r="D88" s="13" t="s">
        <v>256</v>
      </c>
      <c r="E88" s="41"/>
      <c r="F88" s="41"/>
      <c r="G88" s="41"/>
      <c r="H88" s="42"/>
      <c r="I88" s="56">
        <f t="shared" ref="I88" si="2">I87+I86</f>
        <v>45835.887301780829</v>
      </c>
      <c r="J88" s="73"/>
      <c r="K88" s="39"/>
    </row>
    <row r="89" spans="1:12" ht="11.25" x14ac:dyDescent="0.2">
      <c r="C89" s="17"/>
      <c r="D89" s="17" t="s">
        <v>492</v>
      </c>
      <c r="E89" s="17"/>
      <c r="K89" s="39"/>
    </row>
  </sheetData>
  <mergeCells count="19">
    <mergeCell ref="A1:D1"/>
    <mergeCell ref="E1:I1"/>
    <mergeCell ref="D3:I3"/>
    <mergeCell ref="A10:I10"/>
    <mergeCell ref="A11:I11"/>
    <mergeCell ref="E16:E17"/>
    <mergeCell ref="F16:F17"/>
    <mergeCell ref="G16:G17"/>
    <mergeCell ref="K15:K17"/>
    <mergeCell ref="A12:I12"/>
    <mergeCell ref="J15:J17"/>
    <mergeCell ref="A13:I13"/>
    <mergeCell ref="H16:H17"/>
    <mergeCell ref="A15:A17"/>
    <mergeCell ref="B15:B17"/>
    <mergeCell ref="C15:C17"/>
    <mergeCell ref="D15:D17"/>
    <mergeCell ref="E15:H15"/>
    <mergeCell ref="I15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Сводный сметный расчет</vt:lpstr>
      <vt:lpstr>Лист1</vt:lpstr>
      <vt:lpstr>В договор</vt:lpstr>
      <vt:lpstr>Лист3</vt:lpstr>
      <vt:lpstr>в дог2</vt:lpstr>
      <vt:lpstr>адреса фильтры</vt:lpstr>
      <vt:lpstr>конеч.версия</vt:lpstr>
      <vt:lpstr>конеч.версия!ExternalData_1</vt:lpstr>
      <vt:lpstr>Лист1!ExternalData_1</vt:lpstr>
      <vt:lpstr>'Сводный сметный расчет'!ExternalData_1</vt:lpstr>
      <vt:lpstr>'Сводный сметный расчет'!ExternalData_2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Цыпленков Вадим Владимирович</dc:creator>
  <cp:lastModifiedBy>Габитов Михаил Рудольфович</cp:lastModifiedBy>
  <cp:lastPrinted>2018-08-22T09:25:11Z</cp:lastPrinted>
  <dcterms:created xsi:type="dcterms:W3CDTF">2018-08-08T09:56:54Z</dcterms:created>
  <dcterms:modified xsi:type="dcterms:W3CDTF">2019-02-05T16:34:59Z</dcterms:modified>
</cp:coreProperties>
</file>